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lá!" sheetId="1" r:id="rId4"/>
    <sheet state="visible" name="Custos Fixos Cervejas" sheetId="2" r:id="rId5"/>
    <sheet state="visible" name="Custos Bebibas e água" sheetId="3" r:id="rId6"/>
    <sheet state="visible" name="Custos fixos doces e balas" sheetId="4" r:id="rId7"/>
    <sheet state="visible" name="Custos fixos cozinha" sheetId="5" r:id="rId8"/>
    <sheet state="visible" name="MARKUP" sheetId="6" r:id="rId9"/>
  </sheets>
  <definedNames>
    <definedName name="PERIODICIDADE">#REF!</definedName>
    <definedName name="LISTAREC">#REF!</definedName>
    <definedName name="LISTACUSTOS">#REF!</definedName>
  </definedNames>
  <calcPr/>
</workbook>
</file>

<file path=xl/sharedStrings.xml><?xml version="1.0" encoding="utf-8"?>
<sst xmlns="http://schemas.openxmlformats.org/spreadsheetml/2006/main" count="58" uniqueCount="39">
  <si>
    <t>Controle de Estoque</t>
  </si>
  <si>
    <r>
      <rPr>
        <rFont val="Arial"/>
        <b/>
        <color theme="1"/>
        <sz val="12.0"/>
      </rPr>
      <t xml:space="preserve"> Instruções:</t>
    </r>
    <r>
      <rPr>
        <rFont val="Arial"/>
        <color theme="1"/>
        <sz val="12.0"/>
      </rPr>
      <t xml:space="preserve">
1- Para começar a utilizar esta planilha de Precificação, você precisará cadastrar os seus insumos no Cadastro de Ingredientes e os Custos fixos do seu estabelecimento;
2 - Deixamos alguns exemplos preenchidos para lhe ajudar no entendimento, apague e comece o seu; 
3 - Os campos em rosa podem ser editados</t>
    </r>
    <r>
      <rPr>
        <rFont val="Arial"/>
        <b/>
        <color theme="1"/>
        <sz val="12.0"/>
      </rPr>
      <t xml:space="preserve">
</t>
    </r>
    <r>
      <rPr>
        <rFont val="Arial"/>
        <color theme="1"/>
        <sz val="12.0"/>
      </rPr>
      <t>Bom trabalho!</t>
    </r>
  </si>
  <si>
    <r>
      <rPr>
        <rFont val="Arial"/>
        <b/>
        <i/>
        <color rgb="FF1155CC"/>
        <sz val="12.0"/>
        <u/>
      </rPr>
      <t>Para lhe ajudar ainda mais na organização do seu estabelecimento, confira o nosso</t>
    </r>
    <r>
      <rPr>
        <rFont val="Arial"/>
        <color rgb="FF1155CC"/>
        <sz val="12.0"/>
        <u/>
      </rPr>
      <t xml:space="preserve"> </t>
    </r>
    <r>
      <rPr>
        <rFont val="Arial"/>
        <b/>
        <color rgb="FF1155CC"/>
        <sz val="12.0"/>
        <u/>
      </rPr>
      <t>Modelo de fluxo de caixa diário para bar e restaurante!</t>
    </r>
  </si>
  <si>
    <r>
      <rPr>
        <rFont val="Arial"/>
        <sz val="12.0"/>
      </rPr>
      <t xml:space="preserve">Quer uma forma ainda mais rápida e moderna de controlar o seu estoque? 
</t>
    </r>
    <r>
      <rPr>
        <rFont val="Arial"/>
        <b/>
        <sz val="12.0"/>
      </rPr>
      <t>Dê o próximo passo e automatize sua operação</t>
    </r>
    <r>
      <rPr>
        <rFont val="Arial"/>
        <sz val="12.0"/>
      </rPr>
      <t xml:space="preserve"> com o EPOC: </t>
    </r>
    <r>
      <rPr>
        <rFont val="Arial"/>
        <color rgb="FF1155CC"/>
        <sz val="12.0"/>
        <u/>
      </rPr>
      <t>Fale com um de nossos especialistas</t>
    </r>
    <r>
      <rPr>
        <rFont val="Arial"/>
        <sz val="12.0"/>
      </rPr>
      <t>!</t>
    </r>
  </si>
  <si>
    <t>META MENSAL DE VENDAS:</t>
  </si>
  <si>
    <t>CUSTOS FIXOS NO MÊS</t>
  </si>
  <si>
    <t>Cereveja Pilsen</t>
  </si>
  <si>
    <t>Cereveja IPA</t>
  </si>
  <si>
    <t>Cerveja Weis</t>
  </si>
  <si>
    <t>Custos Fixos Totais por Perído</t>
  </si>
  <si>
    <t>Custo fixo</t>
  </si>
  <si>
    <t>Representação na meta de vendas mensal</t>
  </si>
  <si>
    <t>Lucro pretendido:</t>
  </si>
  <si>
    <t>Água</t>
  </si>
  <si>
    <t>Tônica</t>
  </si>
  <si>
    <t>Coca-cola</t>
  </si>
  <si>
    <t>Bala juquinha</t>
  </si>
  <si>
    <t>Chiclete</t>
  </si>
  <si>
    <t>Pirulito</t>
  </si>
  <si>
    <t>Pró Labore, Salários e Benefícios</t>
  </si>
  <si>
    <t>Contador</t>
  </si>
  <si>
    <t>Taxas da Propriedade (Luz, Água, Gás)</t>
  </si>
  <si>
    <t>Telefone e Internet</t>
  </si>
  <si>
    <t>Empréstimos</t>
  </si>
  <si>
    <t>Materiais de Limpeza e Escritório</t>
  </si>
  <si>
    <t>Aplicativo de Gestão</t>
  </si>
  <si>
    <t>Aluguel</t>
  </si>
  <si>
    <t>Marketing Online e Offline</t>
  </si>
  <si>
    <t>Outros Custos Fixos - Bandas</t>
  </si>
  <si>
    <t>Markup</t>
  </si>
  <si>
    <t>Custos Variáveis</t>
  </si>
  <si>
    <t>Taxas da maquininha</t>
  </si>
  <si>
    <t>Impostos</t>
  </si>
  <si>
    <t>Categoria</t>
  </si>
  <si>
    <t>Custos Fixos</t>
  </si>
  <si>
    <t>Margem de lucro pretendida</t>
  </si>
  <si>
    <t>Cervejas</t>
  </si>
  <si>
    <t>Bebidas, Drinks e Doses</t>
  </si>
  <si>
    <t>Doces e Balas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</si>
</sst>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&quot;R$&quot;#,##0.00"/>
  </numFmts>
  <fonts count="21">
    <font>
      <sz val="12.0"/>
      <color theme="1"/>
      <name val="Calibri"/>
      <scheme val="minor"/>
    </font>
    <font>
      <b/>
      <sz val="18.0"/>
      <color rgb="FFFFFFFF"/>
      <name val="Calibri"/>
      <scheme val="minor"/>
    </font>
    <font>
      <b/>
      <sz val="18.0"/>
      <color rgb="FF000000"/>
      <name val="Calibri"/>
      <scheme val="minor"/>
    </font>
    <font>
      <u/>
      <color rgb="FF0000FF"/>
      <name val="Arial"/>
    </font>
    <font>
      <b/>
      <sz val="12.0"/>
      <color theme="1"/>
      <name val="Arial"/>
    </font>
    <font>
      <sz val="12.0"/>
      <color theme="1"/>
      <name val="Arial"/>
    </font>
    <font>
      <color theme="1"/>
      <name val="Calibri"/>
      <scheme val="minor"/>
    </font>
    <font>
      <sz val="14.0"/>
      <color theme="1"/>
      <name val="Arial"/>
    </font>
    <font>
      <u/>
      <sz val="12.0"/>
      <color rgb="FF0000FF"/>
      <name val="Arial"/>
    </font>
    <font>
      <u/>
      <sz val="12.0"/>
      <color rgb="FF0000FF"/>
      <name val="Arial"/>
    </font>
    <font>
      <sz val="12.0"/>
      <color rgb="FF000000"/>
      <name val="Calibri"/>
    </font>
    <font>
      <b/>
      <sz val="20.0"/>
      <color theme="1"/>
      <name val="Calibri"/>
      <scheme val="minor"/>
    </font>
    <font>
      <sz val="12.0"/>
      <color rgb="FF000000"/>
      <name val="Calibri"/>
      <scheme val="minor"/>
    </font>
    <font/>
    <font>
      <b/>
      <sz val="14.0"/>
      <color theme="1"/>
      <name val="Calibri"/>
      <scheme val="minor"/>
    </font>
    <font>
      <sz val="14.0"/>
      <color theme="1"/>
      <name val="Calibri"/>
      <scheme val="minor"/>
    </font>
    <font>
      <sz val="14.0"/>
      <color rgb="FF000000"/>
      <name val="Calibri"/>
      <scheme val="minor"/>
    </font>
    <font>
      <sz val="21.0"/>
      <color theme="1"/>
      <name val="Roboto"/>
    </font>
    <font>
      <b/>
      <i/>
      <color theme="1"/>
      <name val="Calibri"/>
      <scheme val="minor"/>
    </font>
    <font>
      <i/>
      <color theme="1"/>
      <name val="Calibri"/>
      <scheme val="minor"/>
    </font>
    <font>
      <b/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94D1FF"/>
        <bgColor rgb="FF94D1FF"/>
      </patternFill>
    </fill>
    <fill>
      <patternFill patternType="solid">
        <fgColor rgb="FFFFFFFF"/>
        <bgColor rgb="FFFFFFFF"/>
      </patternFill>
    </fill>
    <fill>
      <patternFill patternType="solid">
        <fgColor rgb="FFF2F5FB"/>
        <bgColor rgb="FFF2F5FB"/>
      </patternFill>
    </fill>
    <fill>
      <patternFill patternType="solid">
        <fgColor rgb="FFFEB8B8"/>
        <bgColor rgb="FFFEB8B8"/>
      </patternFill>
    </fill>
  </fills>
  <borders count="10">
    <border/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3" fontId="3" numFmtId="0" xfId="0" applyAlignment="1" applyFill="1" applyFont="1">
      <alignment vertical="bottom"/>
    </xf>
    <xf borderId="0" fillId="4" fontId="4" numFmtId="0" xfId="0" applyAlignment="1" applyFill="1" applyFont="1">
      <alignment horizontal="left" readingOrder="0" shrinkToFit="0" vertical="center" wrapText="1"/>
    </xf>
    <xf borderId="0" fillId="4" fontId="5" numFmtId="0" xfId="0" applyAlignment="1" applyFont="1">
      <alignment horizontal="left" readingOrder="0" shrinkToFit="0" vertical="top" wrapText="1"/>
    </xf>
    <xf borderId="0" fillId="4" fontId="6" numFmtId="0" xfId="0" applyFont="1"/>
    <xf borderId="0" fillId="4" fontId="7" numFmtId="0" xfId="0" applyAlignment="1" applyFont="1">
      <alignment readingOrder="0"/>
    </xf>
    <xf borderId="0" fillId="4" fontId="8" numFmtId="0" xfId="0" applyAlignment="1" applyFont="1">
      <alignment readingOrder="0" shrinkToFit="0" wrapText="1"/>
    </xf>
    <xf borderId="0" fillId="4" fontId="5" numFmtId="0" xfId="0" applyAlignment="1" applyFont="1">
      <alignment readingOrder="0"/>
    </xf>
    <xf borderId="0" fillId="4" fontId="5" numFmtId="0" xfId="0" applyAlignment="1" applyFont="1">
      <alignment readingOrder="0"/>
    </xf>
    <xf borderId="0" fillId="4" fontId="9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5" fontId="10" numFmtId="0" xfId="0" applyAlignment="1" applyFill="1" applyFont="1">
      <alignment horizontal="center" readingOrder="0" shrinkToFit="0" vertical="center" wrapText="1"/>
    </xf>
    <xf borderId="0" fillId="5" fontId="11" numFmtId="164" xfId="0" applyAlignment="1" applyFont="1" applyNumberFormat="1">
      <alignment horizontal="center" readingOrder="0" shrinkToFit="0" vertical="center" wrapText="1"/>
    </xf>
    <xf borderId="0" fillId="0" fontId="0" numFmtId="0" xfId="0" applyAlignment="1" applyFont="1">
      <alignment horizontal="left" shrinkToFit="0" vertical="center" wrapText="1"/>
    </xf>
    <xf borderId="1" fillId="2" fontId="12" numFmtId="0" xfId="0" applyAlignment="1" applyBorder="1" applyFont="1">
      <alignment horizontal="left" shrinkToFit="0" vertical="center" wrapText="1"/>
    </xf>
    <xf borderId="2" fillId="0" fontId="13" numFmtId="0" xfId="0" applyBorder="1" applyFont="1"/>
    <xf borderId="3" fillId="0" fontId="13" numFmtId="0" xfId="0" applyBorder="1" applyFont="1"/>
    <xf borderId="4" fillId="0" fontId="0" numFmtId="0" xfId="0" applyAlignment="1" applyBorder="1" applyFont="1">
      <alignment horizontal="left" shrinkToFit="0" vertical="center" wrapText="1"/>
    </xf>
    <xf borderId="0" fillId="0" fontId="0" numFmtId="0" xfId="0" applyAlignment="1" applyFont="1">
      <alignment horizontal="left" readingOrder="0" shrinkToFit="0" vertical="center" wrapText="1"/>
    </xf>
    <xf borderId="5" fillId="0" fontId="0" numFmtId="165" xfId="0" applyAlignment="1" applyBorder="1" applyFont="1" applyNumberFormat="1">
      <alignment horizontal="center" readingOrder="0" shrinkToFit="0" vertical="center" wrapText="1"/>
    </xf>
    <xf borderId="0" fillId="0" fontId="0" numFmtId="3" xfId="0" applyAlignment="1" applyFont="1" applyNumberFormat="1">
      <alignment horizontal="left" shrinkToFit="0" vertical="center" wrapText="1"/>
    </xf>
    <xf borderId="6" fillId="0" fontId="0" numFmtId="0" xfId="0" applyAlignment="1" applyBorder="1" applyFont="1">
      <alignment horizontal="left" shrinkToFit="0" vertical="center" wrapText="1"/>
    </xf>
    <xf borderId="5" fillId="0" fontId="0" numFmtId="165" xfId="0" applyAlignment="1" applyBorder="1" applyFont="1" applyNumberFormat="1">
      <alignment horizontal="center" shrinkToFit="0" vertical="center" wrapText="1"/>
    </xf>
    <xf borderId="7" fillId="0" fontId="0" numFmtId="0" xfId="0" applyAlignment="1" applyBorder="1" applyFont="1">
      <alignment horizontal="left" shrinkToFit="0" vertical="center" wrapText="1"/>
    </xf>
    <xf borderId="8" fillId="0" fontId="0" numFmtId="165" xfId="0" applyAlignment="1" applyBorder="1" applyFont="1" applyNumberFormat="1">
      <alignment horizontal="center" readingOrder="0" shrinkToFit="0" vertical="center" wrapText="1"/>
    </xf>
    <xf borderId="9" fillId="0" fontId="0" numFmtId="0" xfId="0" applyAlignment="1" applyBorder="1" applyFont="1">
      <alignment horizontal="left" shrinkToFit="0" vertical="center" wrapText="1"/>
    </xf>
    <xf borderId="5" fillId="2" fontId="14" numFmtId="165" xfId="0" applyAlignment="1" applyBorder="1" applyFont="1" applyNumberFormat="1">
      <alignment horizontal="center" shrinkToFit="0" vertical="center" wrapText="1"/>
    </xf>
    <xf borderId="0" fillId="0" fontId="0" numFmtId="10" xfId="0" applyAlignment="1" applyFont="1" applyNumberFormat="1">
      <alignment horizontal="left" readingOrder="0" shrinkToFit="0" vertical="center" wrapText="1"/>
    </xf>
    <xf borderId="0" fillId="0" fontId="0" numFmtId="0" xfId="0" applyAlignment="1" applyFont="1">
      <alignment horizontal="center" readingOrder="0" shrinkToFit="0" vertical="center" wrapText="1"/>
    </xf>
    <xf borderId="0" fillId="5" fontId="15" numFmtId="0" xfId="0" applyAlignment="1" applyFont="1">
      <alignment horizontal="left" readingOrder="0" shrinkToFit="0" vertical="center" wrapText="1"/>
    </xf>
    <xf borderId="0" fillId="5" fontId="15" numFmtId="10" xfId="0" applyAlignment="1" applyFont="1" applyNumberFormat="1">
      <alignment horizontal="left" readingOrder="0" shrinkToFit="0" vertical="center" wrapText="1"/>
    </xf>
    <xf borderId="0" fillId="5" fontId="15" numFmtId="0" xfId="0" applyAlignment="1" applyFont="1">
      <alignment horizontal="left" shrinkToFit="0" vertical="center" wrapText="1"/>
    </xf>
    <xf borderId="0" fillId="2" fontId="16" numFmtId="10" xfId="0" applyAlignment="1" applyFont="1" applyNumberFormat="1">
      <alignment horizontal="center" shrinkToFit="0" vertical="center" wrapText="1"/>
    </xf>
    <xf borderId="0" fillId="0" fontId="15" numFmtId="0" xfId="0" applyAlignment="1" applyFont="1">
      <alignment horizontal="left" shrinkToFit="0" vertical="center" wrapText="1"/>
    </xf>
    <xf borderId="0" fillId="5" fontId="15" numFmtId="0" xfId="0" applyAlignment="1" applyFont="1">
      <alignment horizontal="right" readingOrder="0" shrinkToFit="0" vertical="center" wrapText="1"/>
    </xf>
    <xf borderId="0" fillId="5" fontId="15" numFmtId="9" xfId="0" applyAlignment="1" applyFont="1" applyNumberFormat="1">
      <alignment horizontal="left" readingOrder="0" shrinkToFit="0" vertical="center" wrapText="1"/>
    </xf>
    <xf borderId="0" fillId="2" fontId="17" numFmtId="0" xfId="0" applyAlignment="1" applyFont="1">
      <alignment horizontal="center" readingOrder="0" vertical="center"/>
    </xf>
    <xf borderId="0" fillId="5" fontId="18" numFmtId="0" xfId="0" applyAlignment="1" applyFont="1">
      <alignment horizontal="center" readingOrder="0"/>
    </xf>
    <xf borderId="0" fillId="0" fontId="19" numFmtId="0" xfId="0" applyAlignment="1" applyFont="1">
      <alignment readingOrder="0"/>
    </xf>
    <xf borderId="0" fillId="5" fontId="6" numFmtId="10" xfId="0" applyAlignment="1" applyFont="1" applyNumberFormat="1">
      <alignment readingOrder="0"/>
    </xf>
    <xf borderId="0" fillId="5" fontId="14" numFmtId="10" xfId="0" applyAlignment="1" applyFont="1" applyNumberFormat="1">
      <alignment horizontal="center" vertical="center"/>
    </xf>
    <xf borderId="0" fillId="0" fontId="6" numFmtId="0" xfId="0" applyAlignment="1" applyFont="1">
      <alignment readingOrder="0"/>
    </xf>
    <xf borderId="0" fillId="2" fontId="20" numFmtId="0" xfId="0" applyAlignment="1" applyFont="1">
      <alignment horizontal="center" readingOrder="0" vertical="center"/>
    </xf>
    <xf borderId="0" fillId="2" fontId="20" numFmtId="0" xfId="0" applyAlignment="1" applyFont="1">
      <alignment horizontal="center" readingOrder="0" shrinkToFit="0" vertical="center" wrapText="1"/>
    </xf>
    <xf borderId="0" fillId="0" fontId="6" numFmtId="10" xfId="0" applyFont="1" applyNumberFormat="1"/>
    <xf borderId="0" fillId="0" fontId="6" numFmtId="9" xfId="0" applyFont="1" applyNumberFormat="1"/>
    <xf borderId="0" fillId="2" fontId="14" numFmtId="2" xfId="0" applyAlignment="1" applyFont="1" applyNumberFormat="1">
      <alignment horizontal="center"/>
    </xf>
    <xf borderId="0" fillId="2" fontId="14" numFmtId="0" xfId="0" applyAlignment="1" applyFont="1">
      <alignment horizontal="center"/>
    </xf>
    <xf borderId="0" fillId="0" fontId="6" numFmtId="10" xfId="0" applyAlignment="1" applyFont="1" applyNumberFormat="1">
      <alignment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MARKUP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'Custos Fixos Cervejas'!$C$3:$C$12</c:f>
            </c:strRef>
          </c:cat>
          <c:val>
            <c:numRef>
              <c:f>'Custos Fixos Cervejas'!$E$3:$E$12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 sz="1400">
              <a:solidFill>
                <a:srgbClr val="1A1A1A"/>
              </a:solidFill>
              <a:latin typeface="Roboto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'Custos Bebibas e água'!$C$3:$C$12</c:f>
            </c:strRef>
          </c:cat>
          <c:val>
            <c:numRef>
              <c:f>'Custos Bebibas e água'!$E$3:$E$12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 sz="1400">
              <a:solidFill>
                <a:srgbClr val="1A1A1A"/>
              </a:solidFill>
              <a:latin typeface="Roboto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'Custos fixos doces e balas'!$C$3:$C$12</c:f>
            </c:strRef>
          </c:cat>
          <c:val>
            <c:numRef>
              <c:f>'Custos fixos doces e balas'!$E$3:$E$12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 sz="1400">
              <a:solidFill>
                <a:srgbClr val="1A1A1A"/>
              </a:solidFill>
              <a:latin typeface="Roboto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Pt>
            <c:idx val="3"/>
            <c:spPr>
              <a:solidFill>
                <a:srgbClr val="8064A2"/>
              </a:solidFill>
            </c:spPr>
          </c:dPt>
          <c:dPt>
            <c:idx val="4"/>
            <c:spPr>
              <a:solidFill>
                <a:srgbClr val="4BACC6"/>
              </a:solidFill>
            </c:spPr>
          </c:dPt>
          <c:dPt>
            <c:idx val="5"/>
            <c:spPr>
              <a:solidFill>
                <a:srgbClr val="F79646"/>
              </a:solidFill>
            </c:spPr>
          </c:dPt>
          <c:dPt>
            <c:idx val="6"/>
            <c:spPr>
              <a:solidFill>
                <a:srgbClr val="84A7D1"/>
              </a:solidFill>
            </c:spPr>
          </c:dPt>
          <c:dPt>
            <c:idx val="7"/>
            <c:spPr>
              <a:solidFill>
                <a:srgbClr val="D38582"/>
              </a:solidFill>
            </c:spPr>
          </c:dPt>
          <c:dPt>
            <c:idx val="8"/>
            <c:spPr>
              <a:solidFill>
                <a:srgbClr val="B9CF8B"/>
              </a:solidFill>
            </c:spPr>
          </c:dPt>
          <c:dPt>
            <c:idx val="9"/>
            <c:spPr>
              <a:solidFill>
                <a:srgbClr val="A693BE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'Custos fixos cozinha'!$C$3:$C$12</c:f>
            </c:strRef>
          </c:cat>
          <c:val>
            <c:numRef>
              <c:f>'Custos fixos cozinha'!$E$3:$E$12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 sz="1400">
              <a:solidFill>
                <a:srgbClr val="1A1A1A"/>
              </a:solidFill>
              <a:latin typeface="Roboto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3.png"/><Relationship Id="rId3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3.png"/><Relationship Id="rId3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3.png"/><Relationship Id="rId3" Type="http://schemas.openxmlformats.org/officeDocument/2006/relationships/image" Target="../media/image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3.png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1400175" cy="5524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581025</xdr:colOff>
      <xdr:row>1</xdr:row>
      <xdr:rowOff>47625</xdr:rowOff>
    </xdr:from>
    <xdr:ext cx="8191500" cy="433387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304800</xdr:colOff>
      <xdr:row>0</xdr:row>
      <xdr:rowOff>361950</xdr:rowOff>
    </xdr:from>
    <xdr:ext cx="962025" cy="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800225" cy="7143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581025</xdr:colOff>
      <xdr:row>1</xdr:row>
      <xdr:rowOff>47625</xdr:rowOff>
    </xdr:from>
    <xdr:ext cx="8191500" cy="4333875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304800</xdr:colOff>
      <xdr:row>0</xdr:row>
      <xdr:rowOff>361950</xdr:rowOff>
    </xdr:from>
    <xdr:ext cx="962025" cy="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800225" cy="7143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581025</xdr:colOff>
      <xdr:row>1</xdr:row>
      <xdr:rowOff>47625</xdr:rowOff>
    </xdr:from>
    <xdr:ext cx="8191500" cy="4333875"/>
    <xdr:graphicFrame>
      <xdr:nvGraphicFramePr>
        <xdr:cNvPr id="3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304800</xdr:colOff>
      <xdr:row>0</xdr:row>
      <xdr:rowOff>361950</xdr:rowOff>
    </xdr:from>
    <xdr:ext cx="962025" cy="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800225" cy="7143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581025</xdr:colOff>
      <xdr:row>1</xdr:row>
      <xdr:rowOff>47625</xdr:rowOff>
    </xdr:from>
    <xdr:ext cx="8191500" cy="4333875"/>
    <xdr:graphicFrame>
      <xdr:nvGraphicFramePr>
        <xdr:cNvPr id="4" name="Chart 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304800</xdr:colOff>
      <xdr:row>0</xdr:row>
      <xdr:rowOff>361950</xdr:rowOff>
    </xdr:from>
    <xdr:ext cx="962025" cy="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800225" cy="7143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6:D6" displayName="Table_1" name="Table_1" id="1">
  <tableColumns count="4">
    <tableColumn name="Column1" id="1"/>
    <tableColumn name="Column2" id="2"/>
    <tableColumn name="Column3" id="3"/>
    <tableColumn name="Column4" id="4"/>
  </tableColumns>
  <tableStyleInfo name="MARKUP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materiais.epoc.com.br/material-rico-fluxo-de-caixa" TargetMode="External"/><Relationship Id="rId2" Type="http://schemas.openxmlformats.org/officeDocument/2006/relationships/hyperlink" Target="https://www.epoc.com.br/fale-especialista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1.22" defaultRowHeight="15.0"/>
  <cols>
    <col customWidth="1" min="1" max="1" width="16.33"/>
    <col customWidth="1" min="2" max="2" width="11.33"/>
    <col customWidth="1" min="9" max="9" width="7.11"/>
    <col customWidth="1" min="10" max="10" width="2.22"/>
    <col customWidth="1" min="11" max="11" width="2.11"/>
    <col customWidth="1" min="12" max="12" width="9.22"/>
    <col customWidth="1" min="13" max="13" width="11.89"/>
    <col customWidth="1" min="14" max="14" width="40.67"/>
  </cols>
  <sheetData>
    <row r="1" ht="14.25" customHeight="1">
      <c r="A1" s="1"/>
      <c r="B1" s="2" t="s">
        <v>0</v>
      </c>
    </row>
    <row r="2" ht="52.5" customHeight="1">
      <c r="A2" s="1"/>
      <c r="L2" s="3" t="str">
        <f>HYPERLINK("https://epoc.com.br/especialista",IMAGE("https://epoc.com.br/wp-content/uploads/2024/03/1200x676-Novo-Posicionamento.png"))</f>
        <v/>
      </c>
    </row>
    <row r="3" ht="17.25" customHeight="1">
      <c r="A3" s="4"/>
      <c r="B3" s="5"/>
      <c r="C3" s="5"/>
      <c r="D3" s="5"/>
      <c r="E3" s="5"/>
      <c r="F3" s="5"/>
      <c r="G3" s="5"/>
      <c r="H3" s="5"/>
      <c r="I3" s="5"/>
      <c r="J3" s="6"/>
    </row>
    <row r="4" ht="30.75" customHeight="1">
      <c r="A4" s="4"/>
      <c r="B4" s="5" t="s">
        <v>1</v>
      </c>
      <c r="J4" s="6"/>
    </row>
    <row r="5" ht="30.0" customHeight="1">
      <c r="A5" s="4"/>
      <c r="J5" s="6"/>
    </row>
    <row r="6" ht="28.5" customHeight="1">
      <c r="A6" s="4"/>
      <c r="J6" s="6"/>
    </row>
    <row r="7" ht="21.0" customHeight="1">
      <c r="A7" s="4"/>
      <c r="J7" s="6"/>
    </row>
    <row r="8" ht="23.25" customHeight="1">
      <c r="A8" s="4"/>
      <c r="J8" s="6"/>
    </row>
    <row r="9" ht="9.0" customHeight="1">
      <c r="A9" s="4"/>
      <c r="J9" s="6"/>
    </row>
    <row r="10" ht="11.25" customHeight="1">
      <c r="A10" s="4"/>
      <c r="J10" s="6"/>
    </row>
    <row r="11" ht="10.5" customHeight="1">
      <c r="A11" s="4"/>
      <c r="B11" s="7"/>
      <c r="J11" s="6"/>
    </row>
    <row r="12" ht="38.25" customHeight="1">
      <c r="A12" s="4"/>
      <c r="B12" s="8" t="s">
        <v>2</v>
      </c>
      <c r="J12" s="6"/>
    </row>
    <row r="13">
      <c r="A13" s="4"/>
      <c r="B13" s="9"/>
      <c r="J13" s="6"/>
    </row>
    <row r="14" ht="1.5" customHeight="1">
      <c r="A14" s="4"/>
      <c r="B14" s="10"/>
      <c r="J14" s="6"/>
    </row>
    <row r="15" ht="1.5" customHeight="1">
      <c r="A15" s="4"/>
      <c r="B15" s="11" t="s">
        <v>3</v>
      </c>
      <c r="J15" s="6"/>
    </row>
    <row r="16">
      <c r="A16" s="4"/>
      <c r="J16" s="6"/>
    </row>
    <row r="17">
      <c r="A17" s="4"/>
      <c r="J17" s="6"/>
    </row>
    <row r="18">
      <c r="A18" s="4"/>
      <c r="B18" s="6"/>
      <c r="C18" s="6"/>
      <c r="D18" s="6"/>
      <c r="E18" s="6"/>
      <c r="F18" s="6"/>
      <c r="G18" s="6"/>
      <c r="H18" s="6"/>
      <c r="I18" s="6"/>
      <c r="J18" s="6"/>
    </row>
    <row r="19">
      <c r="A19" s="12"/>
      <c r="B19" s="12"/>
      <c r="C19" s="12"/>
      <c r="D19" s="12"/>
      <c r="E19" s="12"/>
      <c r="F19" s="12"/>
      <c r="G19" s="12"/>
      <c r="H19" s="12"/>
      <c r="I19" s="12"/>
    </row>
    <row r="20">
      <c r="A20" s="12"/>
      <c r="B20" s="12"/>
      <c r="C20" s="12"/>
      <c r="D20" s="12"/>
      <c r="E20" s="12"/>
      <c r="F20" s="12"/>
      <c r="G20" s="12"/>
      <c r="H20" s="12"/>
      <c r="I20" s="12"/>
    </row>
  </sheetData>
  <mergeCells count="8">
    <mergeCell ref="B1:J2"/>
    <mergeCell ref="L2:Q18"/>
    <mergeCell ref="B4:I10"/>
    <mergeCell ref="B11:I11"/>
    <mergeCell ref="B12:I12"/>
    <mergeCell ref="B13:I13"/>
    <mergeCell ref="B14:I14"/>
    <mergeCell ref="B15:I17"/>
  </mergeCells>
  <hyperlinks>
    <hyperlink r:id="rId1" ref="B12"/>
    <hyperlink r:id="rId2" ref="B15"/>
  </hyperlin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21.0"/>
    <col customWidth="1" min="2" max="2" width="16.44"/>
    <col customWidth="1" min="3" max="3" width="32.78"/>
    <col customWidth="1" min="4" max="4" width="8.11"/>
    <col customWidth="1" min="5" max="5" width="15.44"/>
    <col customWidth="1" min="6" max="6" width="16.33"/>
    <col customWidth="1" min="7" max="18" width="10.56"/>
  </cols>
  <sheetData>
    <row r="1" ht="90.0" customHeight="1">
      <c r="A1" s="1"/>
      <c r="B1" s="13" t="s">
        <v>4</v>
      </c>
      <c r="C1" s="14" t="str">
        <f>'Custos Fixos'!C1</f>
        <v>#REF!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ht="27.0" customHeight="1">
      <c r="A2" s="15"/>
      <c r="B2" s="16" t="s">
        <v>5</v>
      </c>
      <c r="C2" s="17"/>
      <c r="D2" s="18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ht="27.0" customHeight="1">
      <c r="A3" s="15"/>
      <c r="B3" s="19"/>
      <c r="C3" s="20" t="s">
        <v>6</v>
      </c>
      <c r="D3" s="15"/>
      <c r="E3" s="21">
        <v>500.0</v>
      </c>
      <c r="F3" s="22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ht="27.75" customHeight="1">
      <c r="A4" s="15"/>
      <c r="B4" s="23"/>
      <c r="C4" s="20" t="s">
        <v>7</v>
      </c>
      <c r="D4" s="15"/>
      <c r="E4" s="21">
        <v>250.0</v>
      </c>
      <c r="F4" s="22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ht="27.0" customHeight="1">
      <c r="A5" s="15"/>
      <c r="B5" s="23"/>
      <c r="C5" s="20" t="s">
        <v>8</v>
      </c>
      <c r="D5" s="15"/>
      <c r="E5" s="21">
        <v>150.0</v>
      </c>
      <c r="F5" s="22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27.0" customHeight="1">
      <c r="A6" s="15"/>
      <c r="B6" s="23"/>
      <c r="C6" s="15"/>
      <c r="D6" s="15"/>
      <c r="E6" s="21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ht="27.0" customHeight="1">
      <c r="A7" s="15"/>
      <c r="B7" s="23"/>
      <c r="C7" s="15"/>
      <c r="D7" s="15"/>
      <c r="E7" s="2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ht="27.0" customHeight="1">
      <c r="A8" s="15"/>
      <c r="B8" s="23"/>
      <c r="C8" s="15"/>
      <c r="D8" s="15"/>
      <c r="E8" s="2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7.0" customHeight="1">
      <c r="A9" s="15"/>
      <c r="B9" s="23"/>
      <c r="C9" s="20"/>
      <c r="D9" s="15"/>
      <c r="E9" s="21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7.0" customHeight="1">
      <c r="A10" s="15"/>
      <c r="B10" s="23"/>
      <c r="C10" s="15"/>
      <c r="D10" s="15"/>
      <c r="E10" s="21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ht="27.0" customHeight="1">
      <c r="A11" s="15"/>
      <c r="B11" s="23"/>
      <c r="C11" s="15"/>
      <c r="D11" s="15"/>
      <c r="E11" s="2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ht="27.0" customHeight="1">
      <c r="A12" s="15"/>
      <c r="B12" s="25"/>
      <c r="C12" s="20"/>
      <c r="D12" s="15"/>
      <c r="E12" s="26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ht="27.0" customHeight="1">
      <c r="A13" s="15"/>
      <c r="B13" s="27"/>
      <c r="C13" s="27" t="s">
        <v>9</v>
      </c>
      <c r="D13" s="27"/>
      <c r="E13" s="27"/>
      <c r="F13" s="28">
        <f>SUM(E3:E12)</f>
        <v>900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ht="27.0" customHeight="1">
      <c r="A14" s="15"/>
      <c r="B14" s="15"/>
      <c r="C14" s="15"/>
      <c r="D14" s="15"/>
      <c r="E14" s="20"/>
      <c r="F14" s="29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>
      <c r="A15" s="15"/>
      <c r="B15" s="15"/>
      <c r="C15" s="15"/>
      <c r="D15" s="15"/>
      <c r="E15" s="15"/>
      <c r="F15" s="30" t="s">
        <v>10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>
      <c r="A16" s="15"/>
      <c r="B16" s="15"/>
      <c r="C16" s="31" t="s">
        <v>11</v>
      </c>
      <c r="D16" s="32">
        <v>0.4</v>
      </c>
      <c r="E16" s="33" t="str">
        <f>ROUND($C$1*D16,0)</f>
        <v>#REF!</v>
      </c>
      <c r="F16" s="34" t="str">
        <f>$F$13/$E$16</f>
        <v>#REF!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>
      <c r="A17" s="15"/>
      <c r="B17" s="15"/>
      <c r="C17" s="35"/>
      <c r="D17" s="35"/>
      <c r="E17" s="35"/>
      <c r="F17" s="3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>
      <c r="A18" s="15"/>
      <c r="B18" s="15"/>
      <c r="C18" s="36" t="s">
        <v>12</v>
      </c>
      <c r="D18" s="37">
        <v>0.15</v>
      </c>
      <c r="E18" s="35"/>
      <c r="F18" s="3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ht="15.7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</sheetData>
  <mergeCells count="1">
    <mergeCell ref="B2:D2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21.0"/>
    <col customWidth="1" min="2" max="2" width="16.44"/>
    <col customWidth="1" min="3" max="3" width="32.78"/>
    <col customWidth="1" min="4" max="4" width="8.11"/>
    <col customWidth="1" min="5" max="5" width="15.44"/>
    <col customWidth="1" min="6" max="6" width="16.33"/>
    <col customWidth="1" min="7" max="18" width="10.56"/>
  </cols>
  <sheetData>
    <row r="1" ht="90.0" customHeight="1">
      <c r="A1" s="1"/>
      <c r="B1" s="13" t="s">
        <v>4</v>
      </c>
      <c r="C1" s="14" t="str">
        <f>'Custos Fixos'!C1</f>
        <v>#REF!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ht="27.0" customHeight="1">
      <c r="A2" s="15"/>
      <c r="B2" s="16" t="s">
        <v>5</v>
      </c>
      <c r="C2" s="17"/>
      <c r="D2" s="18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ht="27.0" customHeight="1">
      <c r="A3" s="15"/>
      <c r="B3" s="19"/>
      <c r="C3" s="20" t="s">
        <v>13</v>
      </c>
      <c r="D3" s="15"/>
      <c r="E3" s="21">
        <v>230.0</v>
      </c>
      <c r="F3" s="22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ht="27.75" customHeight="1">
      <c r="A4" s="15"/>
      <c r="B4" s="23"/>
      <c r="C4" s="20" t="s">
        <v>14</v>
      </c>
      <c r="D4" s="15"/>
      <c r="E4" s="21">
        <v>250.0</v>
      </c>
      <c r="F4" s="22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ht="27.0" customHeight="1">
      <c r="A5" s="15"/>
      <c r="B5" s="23"/>
      <c r="C5" s="20" t="s">
        <v>15</v>
      </c>
      <c r="D5" s="15"/>
      <c r="E5" s="21">
        <v>500.0</v>
      </c>
      <c r="F5" s="22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27.0" customHeight="1">
      <c r="A6" s="15"/>
      <c r="B6" s="23"/>
      <c r="C6" s="15"/>
      <c r="D6" s="15"/>
      <c r="E6" s="21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ht="27.0" customHeight="1">
      <c r="A7" s="15"/>
      <c r="B7" s="23"/>
      <c r="C7" s="15"/>
      <c r="D7" s="15"/>
      <c r="E7" s="2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ht="27.0" customHeight="1">
      <c r="A8" s="15"/>
      <c r="B8" s="23"/>
      <c r="C8" s="15"/>
      <c r="D8" s="15"/>
      <c r="E8" s="2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7.0" customHeight="1">
      <c r="A9" s="15"/>
      <c r="B9" s="23"/>
      <c r="C9" s="20"/>
      <c r="D9" s="15"/>
      <c r="E9" s="21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7.0" customHeight="1">
      <c r="A10" s="15"/>
      <c r="B10" s="23"/>
      <c r="C10" s="15"/>
      <c r="D10" s="15"/>
      <c r="E10" s="21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ht="27.0" customHeight="1">
      <c r="A11" s="15"/>
      <c r="B11" s="23"/>
      <c r="C11" s="15"/>
      <c r="D11" s="15"/>
      <c r="E11" s="2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ht="27.0" customHeight="1">
      <c r="A12" s="15"/>
      <c r="B12" s="25"/>
      <c r="C12" s="20"/>
      <c r="D12" s="15"/>
      <c r="E12" s="26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ht="27.0" customHeight="1">
      <c r="A13" s="15"/>
      <c r="B13" s="27"/>
      <c r="C13" s="27" t="s">
        <v>9</v>
      </c>
      <c r="D13" s="27"/>
      <c r="E13" s="27"/>
      <c r="F13" s="28">
        <f>SUM(E3:E12)</f>
        <v>980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ht="27.0" customHeight="1">
      <c r="A14" s="15"/>
      <c r="B14" s="15"/>
      <c r="C14" s="15"/>
      <c r="D14" s="15"/>
      <c r="E14" s="20"/>
      <c r="F14" s="29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>
      <c r="A15" s="15"/>
      <c r="B15" s="15"/>
      <c r="C15" s="15"/>
      <c r="D15" s="15"/>
      <c r="E15" s="15"/>
      <c r="F15" s="30" t="s">
        <v>10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>
      <c r="A16" s="15"/>
      <c r="B16" s="15"/>
      <c r="C16" s="31" t="s">
        <v>11</v>
      </c>
      <c r="D16" s="32">
        <v>0.08</v>
      </c>
      <c r="E16" s="33" t="str">
        <f>ROUND($C$1*D16,0)</f>
        <v>#REF!</v>
      </c>
      <c r="F16" s="34" t="str">
        <f>$F$13/$E$16</f>
        <v>#REF!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>
      <c r="A17" s="15"/>
      <c r="B17" s="15"/>
      <c r="C17" s="35"/>
      <c r="D17" s="35"/>
      <c r="E17" s="35"/>
      <c r="F17" s="3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>
      <c r="A18" s="15"/>
      <c r="B18" s="15"/>
      <c r="C18" s="36" t="s">
        <v>12</v>
      </c>
      <c r="D18" s="37">
        <v>0.2</v>
      </c>
      <c r="E18" s="35"/>
      <c r="F18" s="3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ht="15.7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</sheetData>
  <mergeCells count="1">
    <mergeCell ref="B2:D2"/>
  </mergeCell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21.0"/>
    <col customWidth="1" min="2" max="2" width="16.44"/>
    <col customWidth="1" min="3" max="3" width="32.78"/>
    <col customWidth="1" min="4" max="4" width="8.11"/>
    <col customWidth="1" min="5" max="5" width="15.44"/>
    <col customWidth="1" min="6" max="6" width="16.33"/>
    <col customWidth="1" min="7" max="18" width="10.56"/>
  </cols>
  <sheetData>
    <row r="1" ht="90.0" customHeight="1">
      <c r="A1" s="1"/>
      <c r="B1" s="13" t="s">
        <v>4</v>
      </c>
      <c r="C1" s="14" t="str">
        <f>'Custos Fixos'!C1</f>
        <v>#REF!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ht="27.0" customHeight="1">
      <c r="A2" s="15"/>
      <c r="B2" s="16" t="s">
        <v>5</v>
      </c>
      <c r="C2" s="17"/>
      <c r="D2" s="18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ht="27.0" customHeight="1">
      <c r="A3" s="15"/>
      <c r="B3" s="19"/>
      <c r="C3" s="20" t="s">
        <v>16</v>
      </c>
      <c r="D3" s="15"/>
      <c r="E3" s="21">
        <v>150.0</v>
      </c>
      <c r="F3" s="22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ht="27.75" customHeight="1">
      <c r="A4" s="15"/>
      <c r="B4" s="23"/>
      <c r="C4" s="20" t="s">
        <v>17</v>
      </c>
      <c r="D4" s="15"/>
      <c r="E4" s="21">
        <v>75.0</v>
      </c>
      <c r="F4" s="22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ht="27.0" customHeight="1">
      <c r="A5" s="15"/>
      <c r="B5" s="23"/>
      <c r="C5" s="20" t="s">
        <v>18</v>
      </c>
      <c r="D5" s="15"/>
      <c r="E5" s="21">
        <v>50.0</v>
      </c>
      <c r="F5" s="22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27.0" customHeight="1">
      <c r="A6" s="15"/>
      <c r="B6" s="23"/>
      <c r="C6" s="15"/>
      <c r="D6" s="15"/>
      <c r="E6" s="21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ht="27.0" customHeight="1">
      <c r="A7" s="15"/>
      <c r="B7" s="23"/>
      <c r="C7" s="15"/>
      <c r="D7" s="15"/>
      <c r="E7" s="2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ht="27.0" customHeight="1">
      <c r="A8" s="15"/>
      <c r="B8" s="23"/>
      <c r="C8" s="15"/>
      <c r="D8" s="15"/>
      <c r="E8" s="2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7.0" customHeight="1">
      <c r="A9" s="15"/>
      <c r="B9" s="23"/>
      <c r="C9" s="20"/>
      <c r="D9" s="15"/>
      <c r="E9" s="21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7.0" customHeight="1">
      <c r="A10" s="15"/>
      <c r="B10" s="23"/>
      <c r="C10" s="15"/>
      <c r="D10" s="15"/>
      <c r="E10" s="21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ht="27.0" customHeight="1">
      <c r="A11" s="15"/>
      <c r="B11" s="23"/>
      <c r="C11" s="15"/>
      <c r="D11" s="15"/>
      <c r="E11" s="2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ht="27.0" customHeight="1">
      <c r="A12" s="15"/>
      <c r="B12" s="25"/>
      <c r="C12" s="20"/>
      <c r="D12" s="15"/>
      <c r="E12" s="26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ht="27.0" customHeight="1">
      <c r="A13" s="15"/>
      <c r="B13" s="27"/>
      <c r="C13" s="27" t="s">
        <v>9</v>
      </c>
      <c r="D13" s="27"/>
      <c r="E13" s="27"/>
      <c r="F13" s="28">
        <f>SUM(E3:E12)</f>
        <v>275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ht="27.0" customHeight="1">
      <c r="A14" s="15"/>
      <c r="B14" s="15"/>
      <c r="C14" s="15"/>
      <c r="D14" s="15"/>
      <c r="E14" s="20"/>
      <c r="F14" s="29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>
      <c r="A15" s="15"/>
      <c r="B15" s="15"/>
      <c r="C15" s="15"/>
      <c r="D15" s="15"/>
      <c r="E15" s="15"/>
      <c r="F15" s="30" t="s">
        <v>10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>
      <c r="A16" s="15"/>
      <c r="B16" s="15"/>
      <c r="C16" s="31" t="s">
        <v>11</v>
      </c>
      <c r="D16" s="32">
        <v>0.05</v>
      </c>
      <c r="E16" s="33" t="str">
        <f>ROUND($C$1*D16,0)</f>
        <v>#REF!</v>
      </c>
      <c r="F16" s="34" t="str">
        <f>$F$13/$E$16</f>
        <v>#REF!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>
      <c r="A17" s="15"/>
      <c r="B17" s="15"/>
      <c r="C17" s="35"/>
      <c r="D17" s="35"/>
      <c r="E17" s="35"/>
      <c r="F17" s="3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>
      <c r="A18" s="15"/>
      <c r="B18" s="15"/>
      <c r="C18" s="36" t="s">
        <v>12</v>
      </c>
      <c r="D18" s="37">
        <v>0.2</v>
      </c>
      <c r="E18" s="35"/>
      <c r="F18" s="3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ht="15.7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</sheetData>
  <mergeCells count="1">
    <mergeCell ref="B2:D2"/>
  </mergeCells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21.0"/>
    <col customWidth="1" min="2" max="2" width="16.44"/>
    <col customWidth="1" min="3" max="3" width="32.78"/>
    <col customWidth="1" min="4" max="4" width="8.11"/>
    <col customWidth="1" min="5" max="5" width="15.44"/>
    <col customWidth="1" min="6" max="6" width="16.33"/>
    <col customWidth="1" min="7" max="18" width="10.56"/>
  </cols>
  <sheetData>
    <row r="1" ht="90.0" customHeight="1">
      <c r="A1" s="1"/>
      <c r="B1" s="13" t="s">
        <v>4</v>
      </c>
      <c r="C1" s="14" t="str">
        <f>'Custos Fixos'!C1</f>
        <v>#REF!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ht="27.0" customHeight="1">
      <c r="A2" s="15"/>
      <c r="B2" s="16" t="s">
        <v>5</v>
      </c>
      <c r="C2" s="17"/>
      <c r="D2" s="18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ht="27.0" customHeight="1">
      <c r="A3" s="15"/>
      <c r="B3" s="19"/>
      <c r="C3" s="15" t="s">
        <v>19</v>
      </c>
      <c r="D3" s="15"/>
      <c r="E3" s="21">
        <v>1000.0</v>
      </c>
      <c r="F3" s="22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ht="27.75" customHeight="1">
      <c r="A4" s="15"/>
      <c r="B4" s="23"/>
      <c r="C4" s="20" t="s">
        <v>20</v>
      </c>
      <c r="D4" s="15"/>
      <c r="E4" s="21">
        <v>30.0</v>
      </c>
      <c r="F4" s="22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ht="27.0" customHeight="1">
      <c r="A5" s="15"/>
      <c r="B5" s="23"/>
      <c r="C5" s="15" t="s">
        <v>21</v>
      </c>
      <c r="D5" s="15"/>
      <c r="E5" s="21">
        <v>515.0</v>
      </c>
      <c r="F5" s="22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27.0" customHeight="1">
      <c r="A6" s="15"/>
      <c r="B6" s="23"/>
      <c r="C6" s="15" t="s">
        <v>22</v>
      </c>
      <c r="D6" s="15"/>
      <c r="E6" s="21">
        <v>15.0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ht="27.0" customHeight="1">
      <c r="A7" s="15"/>
      <c r="B7" s="23"/>
      <c r="C7" s="15" t="s">
        <v>23</v>
      </c>
      <c r="D7" s="15"/>
      <c r="E7" s="2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ht="27.0" customHeight="1">
      <c r="A8" s="15"/>
      <c r="B8" s="23"/>
      <c r="C8" s="15" t="s">
        <v>24</v>
      </c>
      <c r="D8" s="15"/>
      <c r="E8" s="21">
        <v>150.0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7.0" customHeight="1">
      <c r="A9" s="15"/>
      <c r="B9" s="23"/>
      <c r="C9" s="20" t="s">
        <v>25</v>
      </c>
      <c r="D9" s="15"/>
      <c r="E9" s="21">
        <v>20.0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7.0" customHeight="1">
      <c r="A10" s="15"/>
      <c r="B10" s="23"/>
      <c r="C10" s="15" t="s">
        <v>26</v>
      </c>
      <c r="D10" s="15"/>
      <c r="E10" s="21">
        <v>135.0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ht="27.0" customHeight="1">
      <c r="A11" s="15"/>
      <c r="B11" s="23"/>
      <c r="C11" s="15" t="s">
        <v>27</v>
      </c>
      <c r="D11" s="15"/>
      <c r="E11" s="21">
        <v>1000.0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ht="27.0" customHeight="1">
      <c r="A12" s="15"/>
      <c r="B12" s="25"/>
      <c r="C12" s="20" t="s">
        <v>28</v>
      </c>
      <c r="D12" s="15"/>
      <c r="E12" s="26">
        <v>375.0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ht="27.0" customHeight="1">
      <c r="A13" s="15"/>
      <c r="B13" s="27"/>
      <c r="C13" s="27" t="s">
        <v>9</v>
      </c>
      <c r="D13" s="27"/>
      <c r="E13" s="27"/>
      <c r="F13" s="28">
        <f>SUM(E3:E12)</f>
        <v>3240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ht="27.0" customHeight="1">
      <c r="A14" s="15"/>
      <c r="B14" s="15"/>
      <c r="C14" s="15"/>
      <c r="D14" s="15"/>
      <c r="E14" s="20"/>
      <c r="F14" s="29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>
      <c r="A15" s="15"/>
      <c r="B15" s="15"/>
      <c r="C15" s="15"/>
      <c r="D15" s="15"/>
      <c r="E15" s="15"/>
      <c r="F15" s="30" t="s">
        <v>10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>
      <c r="A16" s="15"/>
      <c r="B16" s="15"/>
      <c r="C16" s="31" t="s">
        <v>11</v>
      </c>
      <c r="D16" s="32">
        <v>0.0</v>
      </c>
      <c r="E16" s="33" t="str">
        <f>ROUND($C$1*D16,0)</f>
        <v>#REF!</v>
      </c>
      <c r="F16" s="34" t="str">
        <f>$F$13/$E$16</f>
        <v>#REF!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>
      <c r="A17" s="15"/>
      <c r="B17" s="15"/>
      <c r="C17" s="35"/>
      <c r="D17" s="35"/>
      <c r="E17" s="35"/>
      <c r="F17" s="3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>
      <c r="A18" s="15"/>
      <c r="B18" s="15"/>
      <c r="C18" s="36" t="s">
        <v>12</v>
      </c>
      <c r="D18" s="37"/>
      <c r="E18" s="35"/>
      <c r="F18" s="3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ht="15.7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</sheetData>
  <mergeCells count="1">
    <mergeCell ref="B2:D2"/>
  </mergeCells>
  <printOptions/>
  <pageMargins bottom="1.0" footer="0.0" header="0.0" left="0.75" right="0.75" top="1.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19.78"/>
    <col customWidth="1" min="2" max="3" width="14.11"/>
  </cols>
  <sheetData>
    <row r="1" ht="40.5" customHeight="1">
      <c r="A1" s="38" t="s">
        <v>29</v>
      </c>
    </row>
    <row r="2">
      <c r="B2" s="39" t="s">
        <v>30</v>
      </c>
    </row>
    <row r="3">
      <c r="A3" s="40" t="s">
        <v>31</v>
      </c>
      <c r="B3" s="41">
        <v>0.0105</v>
      </c>
      <c r="C3" s="42">
        <f>SUM(B3:B4)</f>
        <v>0.106</v>
      </c>
    </row>
    <row r="4">
      <c r="A4" s="40" t="s">
        <v>32</v>
      </c>
      <c r="B4" s="41">
        <v>0.0955</v>
      </c>
    </row>
    <row r="5">
      <c r="A5" s="43"/>
    </row>
    <row r="6">
      <c r="A6" s="44" t="s">
        <v>33</v>
      </c>
      <c r="B6" s="44" t="s">
        <v>34</v>
      </c>
      <c r="C6" s="45" t="s">
        <v>35</v>
      </c>
      <c r="D6" s="44" t="s">
        <v>29</v>
      </c>
    </row>
    <row r="7">
      <c r="A7" s="43" t="s">
        <v>36</v>
      </c>
      <c r="B7" s="46">
        <f>'Custos Fixos Cervejas'!D16</f>
        <v>0.4</v>
      </c>
      <c r="C7" s="47">
        <f>'Custos Fixos Cervejas'!D18</f>
        <v>0.15</v>
      </c>
      <c r="D7" s="48">
        <f t="shared" ref="D7:D9" si="1">ROUND(1/(1-SUM(B7,C7,$C$3)),2)</f>
        <v>2.91</v>
      </c>
    </row>
    <row r="8">
      <c r="A8" s="43" t="s">
        <v>37</v>
      </c>
      <c r="B8" s="46">
        <f>'Custos Bebibas e água'!D16</f>
        <v>0.08</v>
      </c>
      <c r="C8" s="47">
        <f>'Custos fixos doces e balas'!D18</f>
        <v>0.2</v>
      </c>
      <c r="D8" s="49">
        <f t="shared" si="1"/>
        <v>1.63</v>
      </c>
    </row>
    <row r="9">
      <c r="A9" s="43" t="s">
        <v>38</v>
      </c>
      <c r="B9" s="50">
        <f>'Custos fixos doces e balas'!D16</f>
        <v>0.05</v>
      </c>
      <c r="C9" s="50">
        <f>'Custos fixos doces e balas'!D18</f>
        <v>0.2</v>
      </c>
      <c r="D9" s="49">
        <f t="shared" si="1"/>
        <v>1.55</v>
      </c>
    </row>
    <row r="10">
      <c r="D10" s="49"/>
    </row>
  </sheetData>
  <mergeCells count="3">
    <mergeCell ref="A1:D1"/>
    <mergeCell ref="B2:C2"/>
    <mergeCell ref="C3:C4"/>
  </mergeCells>
  <drawing r:id="rId1"/>
  <tableParts count="1">
    <tablePart r:id="rId3"/>
  </tableParts>
</worksheet>
</file>