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lá!" sheetId="1" r:id="rId4"/>
    <sheet state="visible" name="Estoque" sheetId="2" r:id="rId5"/>
    <sheet state="visible" name="Entradas e Saídas" sheetId="3" r:id="rId6"/>
    <sheet state="visible" name="Controle" sheetId="4" r:id="rId7"/>
  </sheets>
  <definedNames/>
  <calcPr/>
</workbook>
</file>

<file path=xl/sharedStrings.xml><?xml version="1.0" encoding="utf-8"?>
<sst xmlns="http://schemas.openxmlformats.org/spreadsheetml/2006/main" count="114" uniqueCount="40">
  <si>
    <t>Controle de Estoque</t>
  </si>
  <si>
    <r>
      <rPr>
        <rFont val="Arial"/>
        <b/>
        <color theme="1"/>
        <sz val="12.0"/>
      </rPr>
      <t xml:space="preserve"> Instruções:</t>
    </r>
    <r>
      <rPr>
        <rFont val="Arial"/>
        <color theme="1"/>
        <sz val="12.0"/>
      </rPr>
      <t xml:space="preserve">
1- Para começar a utilizar esta planilha de Controle de Estoque, você precisará cadastrar os seus produtos na aba Estoque;
2- Deixamos alguns exemplos preenchidos para lhe ajudar no entendimento, apague e comece o seu; 
</t>
    </r>
    <r>
      <rPr>
        <rFont val="Arial"/>
        <b/>
        <i/>
        <color theme="1"/>
        <sz val="12.0"/>
      </rPr>
      <t>Dica</t>
    </r>
    <r>
      <rPr>
        <rFont val="Arial"/>
        <i/>
        <color theme="1"/>
        <sz val="12.0"/>
      </rPr>
      <t xml:space="preserve">: </t>
    </r>
    <r>
      <rPr>
        <rFont val="Arial"/>
        <color theme="1"/>
        <sz val="12.0"/>
      </rPr>
      <t xml:space="preserve">preencha no início e final de semana. 
</t>
    </r>
    <r>
      <rPr>
        <rFont val="Arial"/>
        <b/>
        <color theme="1"/>
        <sz val="12.0"/>
      </rPr>
      <t xml:space="preserve">
</t>
    </r>
    <r>
      <rPr>
        <rFont val="Arial"/>
        <color theme="1"/>
        <sz val="12.0"/>
      </rPr>
      <t>Bom trabalho!</t>
    </r>
  </si>
  <si>
    <r>
      <rPr>
        <rFont val="Arial"/>
        <b/>
        <i/>
        <color rgb="FF1155CC"/>
        <sz val="12.0"/>
        <u/>
      </rPr>
      <t>Para lhe ajudar ainda mais na organização do seu estabelecimento, confira o nosso</t>
    </r>
    <r>
      <rPr>
        <rFont val="Arial"/>
        <color rgb="FF1155CC"/>
        <sz val="12.0"/>
        <u/>
      </rPr>
      <t xml:space="preserve"> </t>
    </r>
    <r>
      <rPr>
        <rFont val="Arial"/>
        <b/>
        <color rgb="FF1155CC"/>
        <sz val="12.0"/>
        <u/>
      </rPr>
      <t>Modelo de fluxo de caixa diário para bar e restaurante!</t>
    </r>
  </si>
  <si>
    <r>
      <rPr>
        <rFont val="Arial"/>
        <sz val="12.0"/>
      </rPr>
      <t xml:space="preserve">Quer uma forma ainda mais rápida e moderna de controlar o seu estoque? 
</t>
    </r>
    <r>
      <rPr>
        <rFont val="Arial"/>
        <b/>
        <sz val="12.0"/>
      </rPr>
      <t>Dê o próximo passo e automatize sua operação</t>
    </r>
    <r>
      <rPr>
        <rFont val="Arial"/>
        <sz val="12.0"/>
      </rPr>
      <t xml:space="preserve"> com o EPOC: </t>
    </r>
    <r>
      <rPr>
        <rFont val="Arial"/>
        <color rgb="FF1155CC"/>
        <sz val="12.0"/>
        <u/>
      </rPr>
      <t>Fale com um de nossos especialistas</t>
    </r>
    <r>
      <rPr>
        <rFont val="Arial"/>
        <sz val="12.0"/>
      </rPr>
      <t>!</t>
    </r>
  </si>
  <si>
    <t>Código</t>
  </si>
  <si>
    <t>Produto</t>
  </si>
  <si>
    <t>Tipo de Unidade</t>
  </si>
  <si>
    <t>Valor Unitário</t>
  </si>
  <si>
    <t>Estoque Inicial</t>
  </si>
  <si>
    <t>Estoque Mínimo</t>
  </si>
  <si>
    <t>Costela bovina</t>
  </si>
  <si>
    <t>9kg</t>
  </si>
  <si>
    <t>Costela suína</t>
  </si>
  <si>
    <t>10kg</t>
  </si>
  <si>
    <t>Controle de Entradas e Saídas de Estoque</t>
  </si>
  <si>
    <t>Data</t>
  </si>
  <si>
    <t>Nota Fiscal</t>
  </si>
  <si>
    <t>Entrada</t>
  </si>
  <si>
    <t>Saída</t>
  </si>
  <si>
    <t>Pago</t>
  </si>
  <si>
    <t>Janeiro</t>
  </si>
  <si>
    <t>Não Pago</t>
  </si>
  <si>
    <t xml:space="preserve"> 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</si>
  <si>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</si>
  <si>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</si>
  <si>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</si>
  <si>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</si>
  <si>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</si>
  <si>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</si>
  <si>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</si>
  <si>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</si>
  <si>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</si>
  <si>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</si>
  <si>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Estoque Atual</t>
  </si>
  <si>
    <t>Valor do Estoque</t>
  </si>
  <si>
    <t>Fevereiro</t>
  </si>
  <si>
    <t>Entradas</t>
  </si>
  <si>
    <t>Saídas</t>
  </si>
  <si>
    <t>Saldo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</si>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</sst>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&quot;R$&quot;#,##0.00"/>
    <numFmt numFmtId="165" formatCode="&quot;$&quot;#,##0.00"/>
    <numFmt numFmtId="166" formatCode="M/d/yyyy"/>
    <numFmt numFmtId="167" formatCode="m/d/yyyy"/>
    <numFmt numFmtId="168" formatCode="mm/dd/yyyy"/>
    <numFmt numFmtId="169" formatCode="[$R$ -416]#,##0.00"/>
    <numFmt numFmtId="170" formatCode="[$R$]#,##0.00"/>
    <numFmt numFmtId="171" formatCode="[$R$ -416]#,##0"/>
  </numFmts>
  <fonts count="28">
    <font>
      <sz val="10.0"/>
      <color theme="1"/>
      <name val="Calibri"/>
      <scheme val="minor"/>
    </font>
    <font>
      <b/>
      <sz val="18.0"/>
      <color rgb="FFFFFFFF"/>
      <name val="Calibri"/>
      <scheme val="minor"/>
    </font>
    <font>
      <b/>
      <sz val="18.0"/>
      <color rgb="FF000000"/>
      <name val="Calibri"/>
      <scheme val="minor"/>
    </font>
    <font>
      <u/>
      <color rgb="FF0000FF"/>
      <name val="Arial"/>
    </font>
    <font>
      <b/>
      <sz val="12.0"/>
      <color theme="1"/>
      <name val="Arial"/>
    </font>
    <font>
      <sz val="12.0"/>
      <color theme="1"/>
      <name val="Arial"/>
    </font>
    <font>
      <color theme="1"/>
      <name val="Calibri"/>
      <scheme val="minor"/>
    </font>
    <font>
      <sz val="14.0"/>
      <color theme="1"/>
      <name val="Arial"/>
    </font>
    <font>
      <u/>
      <sz val="12.0"/>
      <color rgb="FF0000FF"/>
      <name val="Arial"/>
    </font>
    <font>
      <u/>
      <sz val="12.0"/>
      <color rgb="FF0000FF"/>
      <name val="Arial"/>
    </font>
    <font>
      <b/>
      <sz val="13.0"/>
      <color rgb="FF000000"/>
      <name val="Calibri"/>
    </font>
    <font>
      <b/>
      <sz val="14.0"/>
      <color rgb="FF000000"/>
      <name val="Calibri"/>
    </font>
    <font>
      <sz val="11.0"/>
      <color theme="1"/>
      <name val="Calibri"/>
    </font>
    <font>
      <b/>
      <sz val="16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>
      <sz val="10.0"/>
      <color theme="0"/>
      <name val="Verdana"/>
    </font>
    <font>
      <sz val="10.0"/>
      <color theme="1"/>
      <name val="Verdana"/>
    </font>
    <font>
      <b/>
      <sz val="13.0"/>
      <color rgb="FFFFFFFF"/>
      <name val="Calibri"/>
    </font>
    <font/>
    <font>
      <sz val="10.0"/>
      <color theme="0"/>
      <name val="Calibri"/>
    </font>
    <font>
      <b/>
      <sz val="14.0"/>
      <color rgb="FFFFFFFF"/>
      <name val="Calibri"/>
    </font>
    <font>
      <b/>
      <sz val="14.0"/>
      <color theme="1"/>
      <name val="Calibri"/>
    </font>
    <font>
      <b/>
      <sz val="14.0"/>
      <color theme="0"/>
      <name val="Calibri"/>
    </font>
    <font>
      <sz val="14.0"/>
      <color theme="1"/>
      <name val="Calibri"/>
    </font>
    <font>
      <sz val="10.0"/>
      <color rgb="FF000000"/>
      <name val="Calibri"/>
    </font>
    <font>
      <b/>
      <color rgb="FF000000"/>
      <name val="Calibri"/>
    </font>
    <font>
      <b/>
      <sz val="10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94D1FF"/>
        <bgColor rgb="FF94D1FF"/>
      </patternFill>
    </fill>
    <fill>
      <patternFill patternType="solid">
        <fgColor rgb="FFFFFFFF"/>
        <bgColor rgb="FFFFFFFF"/>
      </patternFill>
    </fill>
    <fill>
      <patternFill patternType="solid">
        <fgColor rgb="FFF2F5FB"/>
        <bgColor rgb="FFF2F5FB"/>
      </patternFill>
    </fill>
    <fill>
      <patternFill patternType="solid">
        <fgColor rgb="FF1DA1F2"/>
        <bgColor rgb="FF1DA1F2"/>
      </patternFill>
    </fill>
  </fills>
  <borders count="1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9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3" fontId="3" numFmtId="0" xfId="0" applyAlignment="1" applyFill="1" applyFont="1">
      <alignment vertical="bottom"/>
    </xf>
    <xf borderId="0" fillId="4" fontId="4" numFmtId="0" xfId="0" applyAlignment="1" applyFill="1" applyFont="1">
      <alignment horizontal="left" readingOrder="0" shrinkToFit="0" vertical="center" wrapText="1"/>
    </xf>
    <xf borderId="0" fillId="4" fontId="5" numFmtId="0" xfId="0" applyAlignment="1" applyFont="1">
      <alignment horizontal="left" readingOrder="0" shrinkToFit="0" vertical="top" wrapText="1"/>
    </xf>
    <xf borderId="0" fillId="4" fontId="6" numFmtId="0" xfId="0" applyFont="1"/>
    <xf borderId="0" fillId="4" fontId="7" numFmtId="0" xfId="0" applyAlignment="1" applyFont="1">
      <alignment readingOrder="0"/>
    </xf>
    <xf borderId="0" fillId="4" fontId="8" numFmtId="0" xfId="0" applyAlignment="1" applyFont="1">
      <alignment readingOrder="0" shrinkToFit="0" wrapText="1"/>
    </xf>
    <xf borderId="0" fillId="4" fontId="5" numFmtId="0" xfId="0" applyAlignment="1" applyFont="1">
      <alignment readingOrder="0"/>
    </xf>
    <xf borderId="0" fillId="4" fontId="5" numFmtId="0" xfId="0" applyAlignment="1" applyFont="1">
      <alignment readingOrder="0"/>
    </xf>
    <xf borderId="0" fillId="4" fontId="9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1" fillId="2" fontId="10" numFmtId="0" xfId="0" applyAlignment="1" applyBorder="1" applyFont="1">
      <alignment horizontal="center" vertical="center"/>
    </xf>
    <xf borderId="2" fillId="2" fontId="10" numFmtId="0" xfId="0" applyAlignment="1" applyBorder="1" applyFont="1">
      <alignment horizontal="center" vertical="center"/>
    </xf>
    <xf borderId="2" fillId="2" fontId="11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center"/>
    </xf>
    <xf borderId="2" fillId="0" fontId="12" numFmtId="0" xfId="0" applyAlignment="1" applyBorder="1" applyFont="1">
      <alignment horizontal="center"/>
    </xf>
    <xf borderId="2" fillId="0" fontId="12" numFmtId="164" xfId="0" applyAlignment="1" applyBorder="1" applyFont="1" applyNumberFormat="1">
      <alignment horizontal="center"/>
    </xf>
    <xf borderId="2" fillId="0" fontId="12" numFmtId="0" xfId="0" applyAlignment="1" applyBorder="1" applyFont="1">
      <alignment horizontal="center" readingOrder="0"/>
    </xf>
    <xf borderId="1" fillId="0" fontId="12" numFmtId="0" xfId="0" applyAlignment="1" applyBorder="1" applyFont="1">
      <alignment horizontal="center" readingOrder="0" vertical="center"/>
    </xf>
    <xf borderId="1" fillId="0" fontId="12" numFmtId="164" xfId="0" applyAlignment="1" applyBorder="1" applyFont="1" applyNumberFormat="1">
      <alignment horizontal="center" readingOrder="0" vertical="center"/>
    </xf>
    <xf borderId="1" fillId="0" fontId="12" numFmtId="0" xfId="0" applyAlignment="1" applyBorder="1" applyFont="1">
      <alignment horizontal="center" vertical="center"/>
    </xf>
    <xf borderId="1" fillId="0" fontId="12" numFmtId="164" xfId="0" applyAlignment="1" applyBorder="1" applyFont="1" applyNumberFormat="1">
      <alignment horizontal="center" vertical="center"/>
    </xf>
    <xf borderId="1" fillId="0" fontId="12" numFmtId="165" xfId="0" applyAlignment="1" applyBorder="1" applyFont="1" applyNumberFormat="1">
      <alignment horizontal="center" vertical="center"/>
    </xf>
    <xf borderId="0" fillId="0" fontId="13" numFmtId="0" xfId="0" applyAlignment="1" applyFont="1">
      <alignment horizontal="left" vertical="center"/>
    </xf>
    <xf borderId="0" fillId="0" fontId="14" numFmtId="0" xfId="0" applyAlignment="1" applyFont="1">
      <alignment horizontal="center" vertical="center"/>
    </xf>
    <xf borderId="1" fillId="0" fontId="15" numFmtId="0" xfId="0" applyAlignment="1" applyBorder="1" applyFont="1">
      <alignment horizontal="center" vertical="center"/>
    </xf>
    <xf borderId="2" fillId="0" fontId="15" numFmtId="0" xfId="0" applyAlignment="1" applyBorder="1" applyFont="1">
      <alignment horizontal="center"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3" fillId="5" fontId="18" numFmtId="0" xfId="0" applyAlignment="1" applyBorder="1" applyFill="1" applyFont="1">
      <alignment horizontal="center" readingOrder="0" vertical="center"/>
    </xf>
    <xf borderId="4" fillId="0" fontId="19" numFmtId="0" xfId="0" applyBorder="1" applyFont="1"/>
    <xf borderId="5" fillId="0" fontId="19" numFmtId="0" xfId="0" applyBorder="1" applyFont="1"/>
    <xf borderId="1" fillId="0" fontId="14" numFmtId="166" xfId="0" applyAlignment="1" applyBorder="1" applyFont="1" applyNumberFormat="1">
      <alignment horizontal="center" readingOrder="0" vertical="center"/>
    </xf>
    <xf borderId="3" fillId="0" fontId="14" numFmtId="0" xfId="0" applyAlignment="1" applyBorder="1" applyFont="1">
      <alignment horizontal="center" vertical="center"/>
    </xf>
    <xf borderId="1" fillId="0" fontId="14" numFmtId="49" xfId="0" applyAlignment="1" applyBorder="1" applyFont="1" applyNumberFormat="1">
      <alignment horizontal="center" readingOrder="0" vertical="center"/>
    </xf>
    <xf borderId="1" fillId="0" fontId="14" numFmtId="0" xfId="0" applyAlignment="1" applyBorder="1" applyFont="1">
      <alignment horizontal="center" readingOrder="0" vertical="center"/>
    </xf>
    <xf borderId="0" fillId="0" fontId="20" numFmtId="0" xfId="0" applyAlignment="1" applyFont="1">
      <alignment horizontal="center" vertical="center"/>
    </xf>
    <xf borderId="1" fillId="0" fontId="14" numFmtId="167" xfId="0" applyAlignment="1" applyBorder="1" applyFont="1" applyNumberFormat="1">
      <alignment horizontal="center" readingOrder="0" vertical="center"/>
    </xf>
    <xf borderId="3" fillId="0" fontId="14" numFmtId="49" xfId="0" applyAlignment="1" applyBorder="1" applyFont="1" applyNumberFormat="1">
      <alignment horizontal="center" vertical="center"/>
    </xf>
    <xf borderId="1" fillId="0" fontId="14" numFmtId="0" xfId="0" applyAlignment="1" applyBorder="1" applyFont="1">
      <alignment horizontal="center" vertical="center"/>
    </xf>
    <xf borderId="1" fillId="0" fontId="14" numFmtId="49" xfId="0" applyAlignment="1" applyBorder="1" applyFont="1" applyNumberFormat="1">
      <alignment horizontal="center" vertical="center"/>
    </xf>
    <xf borderId="3" fillId="0" fontId="15" numFmtId="0" xfId="0" applyAlignment="1" applyBorder="1" applyFont="1">
      <alignment horizontal="center" vertical="center"/>
    </xf>
    <xf borderId="3" fillId="5" fontId="21" numFmtId="0" xfId="0" applyAlignment="1" applyBorder="1" applyFont="1">
      <alignment horizontal="center" readingOrder="0" vertical="center"/>
    </xf>
    <xf borderId="1" fillId="0" fontId="22" numFmtId="168" xfId="0" applyAlignment="1" applyBorder="1" applyFont="1" applyNumberFormat="1">
      <alignment horizontal="center" readingOrder="0" vertical="center"/>
    </xf>
    <xf borderId="3" fillId="0" fontId="22" numFmtId="0" xfId="0" applyAlignment="1" applyBorder="1" applyFont="1">
      <alignment horizontal="center" vertical="center"/>
    </xf>
    <xf borderId="1" fillId="0" fontId="22" numFmtId="49" xfId="0" applyAlignment="1" applyBorder="1" applyFont="1" applyNumberForma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vertical="center"/>
    </xf>
    <xf borderId="3" fillId="0" fontId="22" numFmtId="49" xfId="0" applyAlignment="1" applyBorder="1" applyFont="1" applyNumberFormat="1">
      <alignment horizontal="center" vertical="center"/>
    </xf>
    <xf borderId="1" fillId="0" fontId="22" numFmtId="49" xfId="0" applyAlignment="1" applyBorder="1" applyFont="1" applyNumberFormat="1">
      <alignment horizontal="center" vertical="center"/>
    </xf>
    <xf borderId="1" fillId="0" fontId="22" numFmtId="1" xfId="0" applyAlignment="1" applyBorder="1" applyFont="1" applyNumberFormat="1">
      <alignment horizontal="center" vertical="center"/>
    </xf>
    <xf borderId="3" fillId="5" fontId="23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vertical="center"/>
    </xf>
    <xf borderId="3" fillId="0" fontId="24" numFmtId="0" xfId="0" applyAlignment="1" applyBorder="1" applyFont="1">
      <alignment horizontal="center" vertical="center"/>
    </xf>
    <xf borderId="1" fillId="0" fontId="24" numFmtId="49" xfId="0" applyAlignment="1" applyBorder="1" applyFont="1" applyNumberFormat="1">
      <alignment horizontal="center" vertical="center"/>
    </xf>
    <xf borderId="3" fillId="0" fontId="24" numFmtId="49" xfId="0" applyAlignment="1" applyBorder="1" applyFont="1" applyNumberFormat="1">
      <alignment horizontal="center" vertical="center"/>
    </xf>
    <xf borderId="1" fillId="0" fontId="24" numFmtId="49" xfId="0" applyAlignment="1" applyBorder="1" applyFont="1" applyNumberFormat="1">
      <alignment horizontal="center" readingOrder="0" vertical="center"/>
    </xf>
    <xf borderId="1" fillId="0" fontId="24" numFmtId="0" xfId="0" applyAlignment="1" applyBorder="1" applyFont="1">
      <alignment horizontal="center" readingOrder="0" vertical="center"/>
    </xf>
    <xf borderId="0" fillId="2" fontId="25" numFmtId="0" xfId="0" applyAlignment="1" applyFont="1">
      <alignment vertical="center"/>
    </xf>
    <xf borderId="6" fillId="2" fontId="26" numFmtId="0" xfId="0" applyAlignment="1" applyBorder="1" applyFont="1">
      <alignment horizontal="center" vertical="center"/>
    </xf>
    <xf borderId="7" fillId="2" fontId="26" numFmtId="0" xfId="0" applyAlignment="1" applyBorder="1" applyFont="1">
      <alignment horizontal="center" vertical="center"/>
    </xf>
    <xf borderId="8" fillId="2" fontId="26" numFmtId="0" xfId="0" applyAlignment="1" applyBorder="1" applyFont="1">
      <alignment horizontal="center" vertical="center"/>
    </xf>
    <xf borderId="8" fillId="0" fontId="19" numFmtId="0" xfId="0" applyBorder="1" applyFont="1"/>
    <xf borderId="9" fillId="0" fontId="19" numFmtId="0" xfId="0" applyBorder="1" applyFont="1"/>
    <xf borderId="10" fillId="0" fontId="19" numFmtId="0" xfId="0" applyBorder="1" applyFont="1"/>
    <xf borderId="0" fillId="2" fontId="27" numFmtId="0" xfId="0" applyAlignment="1" applyFont="1">
      <alignment vertical="center"/>
    </xf>
    <xf borderId="11" fillId="0" fontId="19" numFmtId="0" xfId="0" applyBorder="1" applyFont="1"/>
    <xf borderId="12" fillId="0" fontId="19" numFmtId="0" xfId="0" applyBorder="1" applyFont="1"/>
    <xf borderId="12" fillId="2" fontId="26" numFmtId="0" xfId="0" applyAlignment="1" applyBorder="1" applyFont="1">
      <alignment horizontal="center" vertical="center"/>
    </xf>
    <xf borderId="12" fillId="2" fontId="26" numFmtId="0" xfId="0" applyAlignment="1" applyBorder="1" applyFont="1">
      <alignment horizontal="center" readingOrder="0" vertical="center"/>
    </xf>
    <xf borderId="12" fillId="2" fontId="26" numFmtId="0" xfId="0" applyAlignment="1" applyBorder="1" applyFont="1">
      <alignment horizontal="center" shrinkToFit="0" vertical="center" wrapText="0"/>
    </xf>
    <xf borderId="0" fillId="0" fontId="14" numFmtId="0" xfId="0" applyAlignment="1" applyFont="1">
      <alignment shrinkToFit="0" vertical="center" wrapText="1"/>
    </xf>
    <xf borderId="13" fillId="0" fontId="14" numFmtId="0" xfId="0" applyAlignment="1" applyBorder="1" applyFont="1">
      <alignment horizontal="center" shrinkToFit="0" vertical="center" wrapText="1"/>
    </xf>
    <xf borderId="1" fillId="0" fontId="14" numFmtId="0" xfId="0" applyAlignment="1" applyBorder="1" applyFont="1">
      <alignment shrinkToFit="0" vertical="center" wrapText="1"/>
    </xf>
    <xf borderId="1" fillId="0" fontId="14" numFmtId="0" xfId="0" applyAlignment="1" applyBorder="1" applyFont="1">
      <alignment horizontal="center" shrinkToFit="0" vertical="center" wrapText="1"/>
    </xf>
    <xf borderId="1" fillId="0" fontId="14" numFmtId="164" xfId="0" applyAlignment="1" applyBorder="1" applyFont="1" applyNumberFormat="1">
      <alignment horizontal="center" shrinkToFit="0" vertical="center" wrapText="1"/>
    </xf>
    <xf borderId="14" fillId="0" fontId="14" numFmtId="164" xfId="0" applyAlignment="1" applyBorder="1" applyFont="1" applyNumberFormat="1">
      <alignment horizontal="center" shrinkToFit="0" vertical="center" wrapText="1"/>
    </xf>
    <xf borderId="0" fillId="0" fontId="14" numFmtId="169" xfId="0" applyAlignment="1" applyFont="1" applyNumberFormat="1">
      <alignment horizontal="right" shrinkToFit="0" vertical="center" wrapText="1"/>
    </xf>
    <xf borderId="1" fillId="0" fontId="14" numFmtId="170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horizontal="left" shrinkToFit="0" vertical="center" wrapText="1"/>
    </xf>
    <xf borderId="15" fillId="0" fontId="14" numFmtId="0" xfId="0" applyAlignment="1" applyBorder="1" applyFont="1">
      <alignment horizontal="center" shrinkToFit="0" vertical="center" wrapText="1"/>
    </xf>
    <xf borderId="16" fillId="0" fontId="14" numFmtId="0" xfId="0" applyAlignment="1" applyBorder="1" applyFont="1">
      <alignment shrinkToFit="0" vertical="center" wrapText="1"/>
    </xf>
    <xf borderId="16" fillId="0" fontId="14" numFmtId="164" xfId="0" applyAlignment="1" applyBorder="1" applyFont="1" applyNumberFormat="1">
      <alignment horizontal="center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7" fillId="0" fontId="14" numFmtId="164" xfId="0" applyAlignment="1" applyBorder="1" applyFont="1" applyNumberFormat="1">
      <alignment horizontal="center" shrinkToFit="0" vertical="center" wrapText="1"/>
    </xf>
    <xf borderId="0" fillId="0" fontId="14" numFmtId="0" xfId="0" applyAlignment="1" applyFont="1">
      <alignment vertical="center"/>
    </xf>
    <xf borderId="0" fillId="0" fontId="14" numFmtId="49" xfId="0" applyAlignment="1" applyFont="1" applyNumberFormat="1">
      <alignment shrinkToFit="0" vertical="center" wrapText="1"/>
    </xf>
    <xf borderId="0" fillId="0" fontId="14" numFmtId="49" xfId="0" applyAlignment="1" applyFont="1" applyNumberFormat="1">
      <alignment horizontal="center" shrinkToFit="0" vertical="center" wrapText="1"/>
    </xf>
    <xf borderId="0" fillId="0" fontId="14" numFmtId="169" xfId="0" applyAlignment="1" applyFont="1" applyNumberForma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4" numFmtId="171" xfId="0" applyAlignment="1" applyFont="1" applyNumberFormat="1">
      <alignment vertical="center"/>
    </xf>
    <xf borderId="1" fillId="0" fontId="14" numFmtId="164" xfId="0" applyAlignment="1" applyBorder="1" applyFont="1" applyNumberFormat="1">
      <alignment horizontal="center" vertical="center"/>
    </xf>
    <xf borderId="0" fillId="0" fontId="14" numFmtId="164" xfId="0" applyAlignment="1" applyFont="1" applyNumberFormat="1">
      <alignment horizontal="center" vertical="center"/>
    </xf>
    <xf borderId="0" fillId="0" fontId="14" numFmtId="169" xfId="0" applyAlignment="1" applyFont="1" applyNumberFormat="1">
      <alignment horizontal="right" vertical="center"/>
    </xf>
  </cellXfs>
  <cellStyles count="1">
    <cellStyle xfId="0" name="Normal" builtinId="0"/>
  </cellStyles>
  <dxfs count="4">
    <dxf>
      <font>
        <color rgb="FF006100"/>
      </font>
      <fill>
        <patternFill patternType="solid">
          <fgColor rgb="FFC6EFCE"/>
          <bgColor rgb="FFC6EFCE"/>
        </patternFill>
      </fill>
      <border/>
    </dxf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FF0000"/>
      </font>
      <fill>
        <patternFill patternType="solid">
          <fgColor rgb="FFFF0000"/>
          <bgColor rgb="FFFF0000"/>
        </patternFill>
      </fill>
      <border/>
    </dxf>
    <dxf>
      <font>
        <color rgb="FF00B050"/>
      </font>
      <fill>
        <patternFill patternType="solid">
          <fgColor rgb="FF00B050"/>
          <bgColor rgb="FF00B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400175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ateriais.epoc.com.br/material-rico-fluxo-de-caixa" TargetMode="External"/><Relationship Id="rId2" Type="http://schemas.openxmlformats.org/officeDocument/2006/relationships/hyperlink" Target="https://www.epoc.com.br/fale-especialista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21.0"/>
    <col customWidth="1" min="2" max="2" width="14.57"/>
    <col customWidth="1" min="9" max="9" width="9.14"/>
    <col customWidth="1" min="10" max="10" width="2.86"/>
    <col customWidth="1" min="11" max="11" width="2.71"/>
    <col customWidth="1" min="12" max="12" width="11.86"/>
    <col customWidth="1" min="13" max="13" width="15.29"/>
    <col customWidth="1" min="14" max="14" width="52.29"/>
  </cols>
  <sheetData>
    <row r="1" ht="14.25" customHeight="1">
      <c r="A1" s="1"/>
      <c r="B1" s="2" t="s">
        <v>0</v>
      </c>
    </row>
    <row r="2" ht="52.5" customHeight="1">
      <c r="A2" s="1"/>
      <c r="L2" s="3" t="str">
        <f>HYPERLINK("https://epoc.com.br/especialista",IMAGE("https://epoc.com.br/wp-content/uploads/2024/03/1200x676-Novo-Posicionamento.png"))</f>
        <v/>
      </c>
    </row>
    <row r="3" ht="17.25" customHeight="1">
      <c r="A3" s="4"/>
      <c r="B3" s="5"/>
      <c r="C3" s="5"/>
      <c r="D3" s="5"/>
      <c r="E3" s="5"/>
      <c r="F3" s="5"/>
      <c r="G3" s="5"/>
      <c r="H3" s="5"/>
      <c r="I3" s="5"/>
      <c r="J3" s="6"/>
    </row>
    <row r="4" ht="30.75" customHeight="1">
      <c r="A4" s="4"/>
      <c r="B4" s="5" t="s">
        <v>1</v>
      </c>
      <c r="J4" s="6"/>
    </row>
    <row r="5" ht="30.0" customHeight="1">
      <c r="A5" s="4"/>
      <c r="J5" s="6"/>
    </row>
    <row r="6" ht="28.5" customHeight="1">
      <c r="A6" s="4"/>
      <c r="J6" s="6"/>
    </row>
    <row r="7" ht="21.0" customHeight="1">
      <c r="A7" s="4"/>
      <c r="J7" s="6"/>
    </row>
    <row r="8" ht="23.25" customHeight="1">
      <c r="A8" s="4"/>
      <c r="J8" s="6"/>
    </row>
    <row r="9" ht="9.0" customHeight="1">
      <c r="A9" s="4"/>
      <c r="J9" s="6"/>
    </row>
    <row r="10" ht="11.25" customHeight="1">
      <c r="A10" s="4"/>
      <c r="J10" s="6"/>
    </row>
    <row r="11" ht="10.5" customHeight="1">
      <c r="A11" s="4"/>
      <c r="B11" s="7"/>
      <c r="J11" s="6"/>
    </row>
    <row r="12" ht="38.25" customHeight="1">
      <c r="A12" s="4"/>
      <c r="B12" s="8" t="s">
        <v>2</v>
      </c>
      <c r="J12" s="6"/>
    </row>
    <row r="13">
      <c r="A13" s="4"/>
      <c r="B13" s="9"/>
      <c r="J13" s="6"/>
    </row>
    <row r="14" ht="1.5" customHeight="1">
      <c r="A14" s="4"/>
      <c r="B14" s="10"/>
      <c r="J14" s="6"/>
    </row>
    <row r="15" ht="1.5" customHeight="1">
      <c r="A15" s="4"/>
      <c r="B15" s="11" t="s">
        <v>3</v>
      </c>
      <c r="J15" s="6"/>
    </row>
    <row r="16">
      <c r="A16" s="4"/>
      <c r="J16" s="6"/>
    </row>
    <row r="17">
      <c r="A17" s="4"/>
      <c r="J17" s="6"/>
    </row>
    <row r="18">
      <c r="A18" s="4"/>
      <c r="B18" s="6"/>
      <c r="C18" s="6"/>
      <c r="D18" s="6"/>
      <c r="E18" s="6"/>
      <c r="F18" s="6"/>
      <c r="G18" s="6"/>
      <c r="H18" s="6"/>
      <c r="I18" s="6"/>
      <c r="J18" s="6"/>
    </row>
    <row r="19">
      <c r="A19" s="12"/>
      <c r="B19" s="12"/>
      <c r="C19" s="12"/>
      <c r="D19" s="12"/>
      <c r="E19" s="12"/>
      <c r="F19" s="12"/>
      <c r="G19" s="12"/>
      <c r="H19" s="12"/>
      <c r="I19" s="12"/>
    </row>
    <row r="20">
      <c r="A20" s="12"/>
      <c r="B20" s="12"/>
      <c r="C20" s="12"/>
      <c r="D20" s="12"/>
      <c r="E20" s="12"/>
      <c r="F20" s="12"/>
      <c r="G20" s="12"/>
      <c r="H20" s="12"/>
      <c r="I20" s="12"/>
    </row>
  </sheetData>
  <mergeCells count="8">
    <mergeCell ref="B1:J2"/>
    <mergeCell ref="L2:Q18"/>
    <mergeCell ref="B4:I10"/>
    <mergeCell ref="B11:I11"/>
    <mergeCell ref="B12:I12"/>
    <mergeCell ref="B13:I13"/>
    <mergeCell ref="B14:I14"/>
    <mergeCell ref="B15:I17"/>
  </mergeCells>
  <hyperlinks>
    <hyperlink r:id="rId1" ref="B12"/>
    <hyperlink r:id="rId2" ref="B15"/>
  </hyperlin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3.29"/>
    <col customWidth="1" min="2" max="2" width="60.0"/>
    <col customWidth="1" min="3" max="3" width="26.57"/>
    <col customWidth="1" min="4" max="4" width="20.57"/>
    <col customWidth="1" min="5" max="5" width="18.86"/>
    <col customWidth="1" min="6" max="6" width="27.71"/>
  </cols>
  <sheetData>
    <row r="1" ht="33.75" customHeight="1">
      <c r="A1" s="13" t="s">
        <v>4</v>
      </c>
      <c r="B1" s="14" t="s">
        <v>5</v>
      </c>
      <c r="C1" s="15" t="s">
        <v>6</v>
      </c>
      <c r="D1" s="14" t="s">
        <v>7</v>
      </c>
      <c r="E1" s="14" t="s">
        <v>8</v>
      </c>
      <c r="F1" s="14" t="s">
        <v>9</v>
      </c>
    </row>
    <row r="2" ht="24.0" customHeight="1">
      <c r="A2" s="16">
        <v>9876.0</v>
      </c>
      <c r="B2" s="17" t="s">
        <v>10</v>
      </c>
      <c r="C2" s="17" t="s">
        <v>11</v>
      </c>
      <c r="D2" s="18">
        <v>50.0</v>
      </c>
      <c r="E2" s="19">
        <v>10.0</v>
      </c>
      <c r="F2" s="19">
        <v>3.0</v>
      </c>
    </row>
    <row r="3" ht="21.0" customHeight="1">
      <c r="A3" s="20">
        <v>9435.0</v>
      </c>
      <c r="B3" s="20" t="s">
        <v>12</v>
      </c>
      <c r="C3" s="20" t="s">
        <v>13</v>
      </c>
      <c r="D3" s="21">
        <v>25.0</v>
      </c>
      <c r="E3" s="20">
        <v>3.0</v>
      </c>
      <c r="F3" s="20">
        <v>1.0</v>
      </c>
    </row>
    <row r="4" ht="21.0" customHeight="1">
      <c r="A4" s="22"/>
      <c r="B4" s="22"/>
      <c r="C4" s="22"/>
      <c r="D4" s="23"/>
      <c r="E4" s="22"/>
      <c r="F4" s="22"/>
    </row>
    <row r="5" ht="21.0" customHeight="1">
      <c r="A5" s="22"/>
      <c r="B5" s="22"/>
      <c r="C5" s="22"/>
      <c r="D5" s="23"/>
      <c r="E5" s="22"/>
      <c r="F5" s="22"/>
    </row>
    <row r="6" ht="21.0" customHeight="1">
      <c r="A6" s="22"/>
      <c r="B6" s="22"/>
      <c r="C6" s="22"/>
      <c r="D6" s="23"/>
      <c r="E6" s="22"/>
      <c r="F6" s="22"/>
    </row>
    <row r="7" ht="21.0" customHeight="1">
      <c r="A7" s="22"/>
      <c r="B7" s="22"/>
      <c r="C7" s="22"/>
      <c r="D7" s="24"/>
      <c r="E7" s="22"/>
      <c r="F7" s="22"/>
    </row>
    <row r="8" ht="21.0" customHeight="1">
      <c r="A8" s="22"/>
      <c r="B8" s="22"/>
      <c r="C8" s="22"/>
      <c r="D8" s="23"/>
      <c r="E8" s="22"/>
      <c r="F8" s="22"/>
    </row>
    <row r="9" ht="21.0" customHeight="1">
      <c r="A9" s="22"/>
      <c r="B9" s="22"/>
      <c r="C9" s="22"/>
      <c r="D9" s="23"/>
      <c r="E9" s="22"/>
      <c r="F9" s="22"/>
    </row>
    <row r="10" ht="21.0" customHeight="1">
      <c r="A10" s="22"/>
      <c r="B10" s="22"/>
      <c r="C10" s="22"/>
      <c r="D10" s="23"/>
      <c r="E10" s="22"/>
      <c r="F10" s="22"/>
    </row>
    <row r="11" ht="21.0" customHeight="1">
      <c r="A11" s="22"/>
      <c r="B11" s="22"/>
      <c r="C11" s="22"/>
      <c r="D11" s="23"/>
      <c r="E11" s="22"/>
      <c r="F11" s="22"/>
    </row>
    <row r="12" ht="21.0" customHeight="1">
      <c r="A12" s="22"/>
      <c r="B12" s="22"/>
      <c r="C12" s="22"/>
      <c r="D12" s="23"/>
      <c r="E12" s="22"/>
      <c r="F12" s="22"/>
    </row>
    <row r="13" ht="21.0" customHeight="1">
      <c r="A13" s="22"/>
      <c r="B13" s="22"/>
      <c r="C13" s="22"/>
      <c r="D13" s="23"/>
      <c r="E13" s="22"/>
      <c r="F13" s="22"/>
    </row>
    <row r="14" ht="21.0" customHeight="1">
      <c r="A14" s="22"/>
      <c r="B14" s="22"/>
      <c r="C14" s="22"/>
      <c r="D14" s="23"/>
      <c r="E14" s="22"/>
      <c r="F14" s="22"/>
    </row>
    <row r="15" ht="21.0" customHeight="1">
      <c r="A15" s="22"/>
      <c r="B15" s="22"/>
      <c r="C15" s="22"/>
      <c r="D15" s="23"/>
      <c r="E15" s="22"/>
      <c r="F15" s="22"/>
    </row>
    <row r="16" ht="21.0" customHeight="1">
      <c r="A16" s="22"/>
      <c r="B16" s="22"/>
      <c r="C16" s="22"/>
      <c r="D16" s="23"/>
      <c r="E16" s="22"/>
      <c r="F16" s="22"/>
    </row>
    <row r="17" ht="21.0" customHeight="1">
      <c r="A17" s="22"/>
      <c r="B17" s="22"/>
      <c r="C17" s="22"/>
      <c r="D17" s="23"/>
      <c r="E17" s="22"/>
      <c r="F17" s="22"/>
    </row>
    <row r="18" ht="21.0" customHeight="1">
      <c r="A18" s="22"/>
      <c r="B18" s="22"/>
      <c r="C18" s="22"/>
      <c r="D18" s="23"/>
      <c r="E18" s="22"/>
      <c r="F18" s="22"/>
    </row>
    <row r="19" ht="21.0" customHeight="1">
      <c r="A19" s="22"/>
      <c r="B19" s="22"/>
      <c r="C19" s="22"/>
      <c r="D19" s="23"/>
      <c r="E19" s="22"/>
      <c r="F19" s="22"/>
    </row>
    <row r="20" ht="21.0" customHeight="1">
      <c r="A20" s="22"/>
      <c r="B20" s="22"/>
      <c r="C20" s="22"/>
      <c r="D20" s="23"/>
      <c r="E20" s="22"/>
      <c r="F20" s="22"/>
    </row>
    <row r="21" ht="21.0" customHeight="1">
      <c r="A21" s="22"/>
      <c r="B21" s="22"/>
      <c r="C21" s="22"/>
      <c r="D21" s="23"/>
      <c r="E21" s="22"/>
      <c r="F21" s="22"/>
    </row>
    <row r="22" ht="21.0" customHeight="1">
      <c r="A22" s="22"/>
      <c r="B22" s="22"/>
      <c r="C22" s="22"/>
      <c r="D22" s="23"/>
      <c r="E22" s="22"/>
      <c r="F22" s="22"/>
    </row>
    <row r="23" ht="21.0" customHeight="1">
      <c r="A23" s="22"/>
      <c r="B23" s="22"/>
      <c r="C23" s="22"/>
      <c r="D23" s="23"/>
      <c r="E23" s="22"/>
      <c r="F23" s="22"/>
    </row>
    <row r="24" ht="21.0" customHeight="1">
      <c r="A24" s="22"/>
      <c r="B24" s="22"/>
      <c r="C24" s="22"/>
      <c r="D24" s="23"/>
      <c r="E24" s="22"/>
      <c r="F24" s="22"/>
    </row>
    <row r="25" ht="21.0" customHeight="1">
      <c r="A25" s="22"/>
      <c r="B25" s="22"/>
      <c r="C25" s="22"/>
      <c r="D25" s="23"/>
      <c r="E25" s="22"/>
      <c r="F25" s="22"/>
    </row>
    <row r="26" ht="21.0" customHeight="1">
      <c r="A26" s="22"/>
      <c r="B26" s="22"/>
      <c r="C26" s="22"/>
      <c r="D26" s="23"/>
      <c r="E26" s="22"/>
      <c r="F26" s="22"/>
    </row>
    <row r="27" ht="21.0" customHeight="1">
      <c r="A27" s="22"/>
      <c r="B27" s="22"/>
      <c r="C27" s="22"/>
      <c r="D27" s="23"/>
      <c r="E27" s="22"/>
      <c r="F27" s="22"/>
    </row>
    <row r="28" ht="21.0" customHeight="1">
      <c r="A28" s="22"/>
      <c r="B28" s="22"/>
      <c r="C28" s="22"/>
      <c r="D28" s="23"/>
      <c r="E28" s="22"/>
      <c r="F28" s="22"/>
    </row>
    <row r="29" ht="21.0" customHeight="1">
      <c r="A29" s="22"/>
      <c r="B29" s="22"/>
      <c r="C29" s="22"/>
      <c r="D29" s="23"/>
      <c r="E29" s="22"/>
      <c r="F29" s="22"/>
    </row>
    <row r="30" ht="21.0" customHeight="1">
      <c r="A30" s="22"/>
      <c r="B30" s="22"/>
      <c r="C30" s="22"/>
      <c r="D30" s="23"/>
      <c r="E30" s="22"/>
      <c r="F30" s="22"/>
    </row>
    <row r="31" ht="21.0" customHeight="1">
      <c r="A31" s="22"/>
      <c r="B31" s="22"/>
      <c r="C31" s="22"/>
      <c r="D31" s="23"/>
      <c r="E31" s="22"/>
      <c r="F31" s="22"/>
    </row>
    <row r="32" ht="21.0" customHeight="1">
      <c r="A32" s="22"/>
      <c r="B32" s="22"/>
      <c r="C32" s="22"/>
      <c r="D32" s="23"/>
      <c r="E32" s="22"/>
      <c r="F32" s="22"/>
    </row>
    <row r="33" ht="21.0" customHeight="1">
      <c r="A33" s="22"/>
      <c r="B33" s="22"/>
      <c r="C33" s="22"/>
      <c r="D33" s="23"/>
      <c r="E33" s="22"/>
      <c r="F33" s="22"/>
    </row>
    <row r="34" ht="21.0" customHeight="1">
      <c r="A34" s="22"/>
      <c r="B34" s="22"/>
      <c r="C34" s="22"/>
      <c r="D34" s="23"/>
      <c r="E34" s="22"/>
      <c r="F34" s="22"/>
    </row>
    <row r="35" ht="21.0" customHeight="1">
      <c r="A35" s="22"/>
      <c r="B35" s="22"/>
      <c r="C35" s="22"/>
      <c r="D35" s="23"/>
      <c r="E35" s="22"/>
      <c r="F35" s="22"/>
    </row>
    <row r="36" ht="21.0" customHeight="1">
      <c r="A36" s="22"/>
      <c r="B36" s="22"/>
      <c r="C36" s="22"/>
      <c r="D36" s="23"/>
      <c r="E36" s="22"/>
      <c r="F36" s="22"/>
    </row>
    <row r="37" ht="21.0" customHeight="1">
      <c r="A37" s="22"/>
      <c r="B37" s="22"/>
      <c r="C37" s="22"/>
      <c r="D37" s="23"/>
      <c r="E37" s="22"/>
      <c r="F37" s="22"/>
    </row>
    <row r="38" ht="21.0" customHeight="1">
      <c r="A38" s="22"/>
      <c r="B38" s="22"/>
      <c r="C38" s="22"/>
      <c r="D38" s="23"/>
      <c r="E38" s="22"/>
      <c r="F38" s="22"/>
    </row>
    <row r="39" ht="21.0" customHeight="1">
      <c r="A39" s="22"/>
      <c r="B39" s="22"/>
      <c r="C39" s="22"/>
      <c r="D39" s="23"/>
      <c r="E39" s="22"/>
      <c r="F39" s="22"/>
    </row>
    <row r="40" ht="21.0" customHeight="1">
      <c r="A40" s="22"/>
      <c r="B40" s="22"/>
      <c r="C40" s="22"/>
      <c r="D40" s="23"/>
      <c r="E40" s="22"/>
      <c r="F40" s="22"/>
    </row>
    <row r="41" ht="21.0" customHeight="1">
      <c r="A41" s="22"/>
      <c r="B41" s="22"/>
      <c r="C41" s="22"/>
      <c r="D41" s="23"/>
      <c r="E41" s="22"/>
      <c r="F41" s="22"/>
    </row>
    <row r="42" ht="21.0" customHeight="1">
      <c r="A42" s="22"/>
      <c r="B42" s="22"/>
      <c r="C42" s="22"/>
      <c r="D42" s="23"/>
      <c r="E42" s="22"/>
      <c r="F42" s="22"/>
    </row>
    <row r="43" ht="21.0" customHeight="1">
      <c r="A43" s="22"/>
      <c r="B43" s="22"/>
      <c r="C43" s="22"/>
      <c r="D43" s="23"/>
      <c r="E43" s="22"/>
      <c r="F43" s="22"/>
    </row>
    <row r="44" ht="21.0" customHeight="1">
      <c r="A44" s="22"/>
      <c r="B44" s="22"/>
      <c r="C44" s="22"/>
      <c r="D44" s="23"/>
      <c r="E44" s="22"/>
      <c r="F44" s="22"/>
    </row>
    <row r="45" ht="21.0" customHeight="1">
      <c r="A45" s="22"/>
      <c r="B45" s="22"/>
      <c r="C45" s="22"/>
      <c r="D45" s="23"/>
      <c r="E45" s="22"/>
      <c r="F45" s="22"/>
    </row>
    <row r="46" ht="21.0" customHeight="1">
      <c r="A46" s="22"/>
      <c r="B46" s="22"/>
      <c r="C46" s="22"/>
      <c r="D46" s="23"/>
      <c r="E46" s="22"/>
      <c r="F46" s="22"/>
    </row>
    <row r="47" ht="21.0" customHeight="1">
      <c r="A47" s="22"/>
      <c r="B47" s="22"/>
      <c r="C47" s="22"/>
      <c r="D47" s="23"/>
      <c r="E47" s="22"/>
      <c r="F47" s="22"/>
    </row>
    <row r="48" ht="21.0" customHeight="1">
      <c r="A48" s="22"/>
      <c r="B48" s="22"/>
      <c r="C48" s="22"/>
      <c r="D48" s="23"/>
      <c r="E48" s="22"/>
      <c r="F48" s="22"/>
    </row>
    <row r="49" ht="21.0" customHeight="1">
      <c r="A49" s="22"/>
      <c r="B49" s="22"/>
      <c r="C49" s="22"/>
      <c r="D49" s="23"/>
      <c r="E49" s="22"/>
      <c r="F49" s="22"/>
    </row>
    <row r="50" ht="21.0" customHeight="1">
      <c r="A50" s="22"/>
      <c r="B50" s="22"/>
      <c r="C50" s="22"/>
      <c r="D50" s="23"/>
      <c r="E50" s="22"/>
      <c r="F50" s="22"/>
    </row>
    <row r="51" ht="21.0" customHeight="1">
      <c r="A51" s="22"/>
      <c r="B51" s="22"/>
      <c r="C51" s="22"/>
      <c r="D51" s="23"/>
      <c r="E51" s="22"/>
      <c r="F51" s="22"/>
    </row>
    <row r="52" ht="21.0" customHeight="1">
      <c r="A52" s="22"/>
      <c r="B52" s="22"/>
      <c r="C52" s="22"/>
      <c r="D52" s="23"/>
      <c r="E52" s="22"/>
      <c r="F52" s="22"/>
    </row>
    <row r="53" ht="21.0" customHeight="1">
      <c r="A53" s="22"/>
      <c r="B53" s="22"/>
      <c r="C53" s="22"/>
      <c r="D53" s="23"/>
      <c r="E53" s="22"/>
      <c r="F53" s="22"/>
    </row>
    <row r="54" ht="21.0" customHeight="1">
      <c r="A54" s="22"/>
      <c r="B54" s="22"/>
      <c r="C54" s="22"/>
      <c r="D54" s="23"/>
      <c r="E54" s="22"/>
      <c r="F54" s="22"/>
    </row>
    <row r="55" ht="21.0" customHeight="1">
      <c r="A55" s="22"/>
      <c r="B55" s="22"/>
      <c r="C55" s="22"/>
      <c r="D55" s="23"/>
      <c r="E55" s="22"/>
      <c r="F55" s="22"/>
    </row>
    <row r="56" ht="21.0" customHeight="1">
      <c r="A56" s="22"/>
      <c r="B56" s="22"/>
      <c r="C56" s="22"/>
      <c r="D56" s="23"/>
      <c r="E56" s="22"/>
      <c r="F56" s="22"/>
    </row>
    <row r="57" ht="21.0" customHeight="1">
      <c r="A57" s="22"/>
      <c r="B57" s="22"/>
      <c r="C57" s="22"/>
      <c r="D57" s="23"/>
      <c r="E57" s="22"/>
      <c r="F57" s="22"/>
    </row>
    <row r="58" ht="21.0" customHeight="1">
      <c r="A58" s="22"/>
      <c r="B58" s="22"/>
      <c r="C58" s="22"/>
      <c r="D58" s="23"/>
      <c r="E58" s="22"/>
      <c r="F58" s="22"/>
    </row>
    <row r="59" ht="21.0" customHeight="1">
      <c r="A59" s="22"/>
      <c r="B59" s="22"/>
      <c r="C59" s="22"/>
      <c r="D59" s="23"/>
      <c r="E59" s="22"/>
      <c r="F59" s="22"/>
    </row>
    <row r="60" ht="21.0" customHeight="1">
      <c r="A60" s="22"/>
      <c r="B60" s="22"/>
      <c r="C60" s="22"/>
      <c r="D60" s="23"/>
      <c r="E60" s="22"/>
      <c r="F60" s="22"/>
    </row>
    <row r="61" ht="21.0" customHeight="1">
      <c r="A61" s="22"/>
      <c r="B61" s="22"/>
      <c r="C61" s="22"/>
      <c r="D61" s="23"/>
      <c r="E61" s="22"/>
      <c r="F61" s="22"/>
    </row>
    <row r="62" ht="21.0" customHeight="1">
      <c r="A62" s="22"/>
      <c r="B62" s="22"/>
      <c r="C62" s="22"/>
      <c r="D62" s="23"/>
      <c r="E62" s="22"/>
      <c r="F62" s="22"/>
    </row>
    <row r="63" ht="21.0" customHeight="1">
      <c r="A63" s="22"/>
      <c r="B63" s="22"/>
      <c r="C63" s="22"/>
      <c r="D63" s="23"/>
      <c r="E63" s="22"/>
      <c r="F63" s="22"/>
    </row>
    <row r="64" ht="21.0" customHeight="1">
      <c r="A64" s="22"/>
      <c r="B64" s="22"/>
      <c r="C64" s="22"/>
      <c r="D64" s="23"/>
      <c r="E64" s="22"/>
      <c r="F64" s="22"/>
    </row>
    <row r="65" ht="21.0" customHeight="1">
      <c r="A65" s="22"/>
      <c r="B65" s="22"/>
      <c r="C65" s="22"/>
      <c r="D65" s="23"/>
      <c r="E65" s="22"/>
      <c r="F65" s="22"/>
    </row>
    <row r="66" ht="21.0" customHeight="1">
      <c r="A66" s="22"/>
      <c r="B66" s="22"/>
      <c r="C66" s="22"/>
      <c r="D66" s="23"/>
      <c r="E66" s="22"/>
      <c r="F66" s="22"/>
    </row>
    <row r="67" ht="21.0" customHeight="1">
      <c r="A67" s="22"/>
      <c r="B67" s="22"/>
      <c r="C67" s="22"/>
      <c r="D67" s="23"/>
      <c r="E67" s="22"/>
      <c r="F67" s="22"/>
    </row>
    <row r="68" ht="21.0" customHeight="1">
      <c r="A68" s="22"/>
      <c r="B68" s="22"/>
      <c r="C68" s="22"/>
      <c r="D68" s="23"/>
      <c r="E68" s="22"/>
      <c r="F68" s="22"/>
    </row>
    <row r="69" ht="21.0" customHeight="1">
      <c r="A69" s="22"/>
      <c r="B69" s="22"/>
      <c r="C69" s="22"/>
      <c r="D69" s="23"/>
      <c r="E69" s="22"/>
      <c r="F69" s="22"/>
    </row>
    <row r="70" ht="21.0" customHeight="1">
      <c r="A70" s="22"/>
      <c r="B70" s="22"/>
      <c r="C70" s="22"/>
      <c r="D70" s="23"/>
      <c r="E70" s="22"/>
      <c r="F70" s="22"/>
    </row>
    <row r="71" ht="21.0" customHeight="1">
      <c r="A71" s="22"/>
      <c r="B71" s="22"/>
      <c r="C71" s="22"/>
      <c r="D71" s="23"/>
      <c r="E71" s="22"/>
      <c r="F71" s="22"/>
    </row>
    <row r="72" ht="21.0" customHeight="1">
      <c r="A72" s="22"/>
      <c r="B72" s="22"/>
      <c r="C72" s="22"/>
      <c r="D72" s="23"/>
      <c r="E72" s="22"/>
      <c r="F72" s="22"/>
    </row>
    <row r="73" ht="21.0" customHeight="1">
      <c r="A73" s="22"/>
      <c r="B73" s="22"/>
      <c r="C73" s="22"/>
      <c r="D73" s="23"/>
      <c r="E73" s="22"/>
      <c r="F73" s="22"/>
    </row>
    <row r="74" ht="21.0" customHeight="1">
      <c r="A74" s="22"/>
      <c r="B74" s="22"/>
      <c r="C74" s="22"/>
      <c r="D74" s="23"/>
      <c r="E74" s="22"/>
      <c r="F74" s="22"/>
    </row>
    <row r="75" ht="21.0" customHeight="1">
      <c r="A75" s="22"/>
      <c r="B75" s="22"/>
      <c r="C75" s="22"/>
      <c r="D75" s="23"/>
      <c r="E75" s="22"/>
      <c r="F75" s="22"/>
    </row>
    <row r="76" ht="21.0" customHeight="1">
      <c r="A76" s="22"/>
      <c r="B76" s="22"/>
      <c r="C76" s="22"/>
      <c r="D76" s="23"/>
      <c r="E76" s="22"/>
      <c r="F76" s="22"/>
    </row>
    <row r="77" ht="21.0" customHeight="1">
      <c r="A77" s="22"/>
      <c r="B77" s="22"/>
      <c r="C77" s="22"/>
      <c r="D77" s="23"/>
      <c r="E77" s="22"/>
      <c r="F77" s="22"/>
    </row>
    <row r="78" ht="21.0" customHeight="1">
      <c r="A78" s="22"/>
      <c r="B78" s="22"/>
      <c r="C78" s="22"/>
      <c r="D78" s="23"/>
      <c r="E78" s="22"/>
      <c r="F78" s="22"/>
    </row>
    <row r="79" ht="21.0" customHeight="1">
      <c r="A79" s="22"/>
      <c r="B79" s="22"/>
      <c r="C79" s="22"/>
      <c r="D79" s="23"/>
      <c r="E79" s="22"/>
      <c r="F79" s="22"/>
    </row>
    <row r="80" ht="21.0" customHeight="1">
      <c r="A80" s="22"/>
      <c r="B80" s="22"/>
      <c r="C80" s="22"/>
      <c r="D80" s="23"/>
      <c r="E80" s="22"/>
      <c r="F80" s="22"/>
    </row>
    <row r="81" ht="21.0" customHeight="1">
      <c r="A81" s="22"/>
      <c r="B81" s="22"/>
      <c r="C81" s="22"/>
      <c r="D81" s="23"/>
      <c r="E81" s="22"/>
      <c r="F81" s="22"/>
    </row>
    <row r="82" ht="21.0" customHeight="1">
      <c r="A82" s="22"/>
      <c r="B82" s="22"/>
      <c r="C82" s="22"/>
      <c r="D82" s="23"/>
      <c r="E82" s="22"/>
      <c r="F82" s="22"/>
    </row>
    <row r="83" ht="21.0" customHeight="1">
      <c r="A83" s="22"/>
      <c r="B83" s="22"/>
      <c r="C83" s="22"/>
      <c r="D83" s="23"/>
      <c r="E83" s="22"/>
      <c r="F83" s="22"/>
    </row>
    <row r="84" ht="21.0" customHeight="1">
      <c r="A84" s="22"/>
      <c r="B84" s="22"/>
      <c r="C84" s="22"/>
      <c r="D84" s="23"/>
      <c r="E84" s="22"/>
      <c r="F84" s="22"/>
    </row>
    <row r="85" ht="21.0" customHeight="1">
      <c r="A85" s="22"/>
      <c r="B85" s="22"/>
      <c r="C85" s="22"/>
      <c r="D85" s="23"/>
      <c r="E85" s="22"/>
      <c r="F85" s="22"/>
    </row>
    <row r="86" ht="21.0" customHeight="1">
      <c r="A86" s="22"/>
      <c r="B86" s="22"/>
      <c r="C86" s="22"/>
      <c r="D86" s="23"/>
      <c r="E86" s="22"/>
      <c r="F86" s="22"/>
    </row>
    <row r="87" ht="21.0" customHeight="1">
      <c r="A87" s="22"/>
      <c r="B87" s="22"/>
      <c r="C87" s="22"/>
      <c r="D87" s="23"/>
      <c r="E87" s="22"/>
      <c r="F87" s="22"/>
    </row>
    <row r="88" ht="21.0" customHeight="1">
      <c r="A88" s="22"/>
      <c r="B88" s="22"/>
      <c r="C88" s="22"/>
      <c r="D88" s="23"/>
      <c r="E88" s="22"/>
      <c r="F88" s="22"/>
    </row>
    <row r="89" ht="21.0" customHeight="1">
      <c r="A89" s="22"/>
      <c r="B89" s="22"/>
      <c r="C89" s="22"/>
      <c r="D89" s="23"/>
      <c r="E89" s="22"/>
      <c r="F89" s="22"/>
    </row>
    <row r="90" ht="21.0" customHeight="1">
      <c r="A90" s="22"/>
      <c r="B90" s="22"/>
      <c r="C90" s="22"/>
      <c r="D90" s="23"/>
      <c r="E90" s="22"/>
      <c r="F90" s="22"/>
    </row>
    <row r="91" ht="21.0" customHeight="1">
      <c r="A91" s="22"/>
      <c r="B91" s="22"/>
      <c r="C91" s="22"/>
      <c r="D91" s="23"/>
      <c r="E91" s="22"/>
      <c r="F91" s="22"/>
    </row>
    <row r="92" ht="21.0" customHeight="1">
      <c r="A92" s="22"/>
      <c r="B92" s="22"/>
      <c r="C92" s="22"/>
      <c r="D92" s="23"/>
      <c r="E92" s="22"/>
      <c r="F92" s="22"/>
    </row>
    <row r="93" ht="21.0" customHeight="1">
      <c r="A93" s="22"/>
      <c r="B93" s="22"/>
      <c r="C93" s="22"/>
      <c r="D93" s="23"/>
      <c r="E93" s="22"/>
      <c r="F93" s="22"/>
    </row>
    <row r="94" ht="21.0" customHeight="1">
      <c r="A94" s="22"/>
      <c r="B94" s="22"/>
      <c r="C94" s="22"/>
      <c r="D94" s="23"/>
      <c r="E94" s="22"/>
      <c r="F94" s="22"/>
    </row>
    <row r="95" ht="21.0" customHeight="1">
      <c r="A95" s="22"/>
      <c r="B95" s="22"/>
      <c r="C95" s="22"/>
      <c r="D95" s="23"/>
      <c r="E95" s="22"/>
      <c r="F95" s="22"/>
    </row>
    <row r="96" ht="21.0" customHeight="1">
      <c r="A96" s="22"/>
      <c r="B96" s="22"/>
      <c r="C96" s="22"/>
      <c r="D96" s="23"/>
      <c r="E96" s="22"/>
      <c r="F96" s="22"/>
    </row>
    <row r="97" ht="21.0" customHeight="1">
      <c r="A97" s="22"/>
      <c r="B97" s="22"/>
      <c r="C97" s="22"/>
      <c r="D97" s="23"/>
      <c r="E97" s="22"/>
      <c r="F97" s="22"/>
    </row>
    <row r="98" ht="21.0" customHeight="1">
      <c r="A98" s="22"/>
      <c r="B98" s="22"/>
      <c r="C98" s="22"/>
      <c r="D98" s="23"/>
      <c r="E98" s="22"/>
      <c r="F98" s="22"/>
    </row>
    <row r="99" ht="21.0" customHeight="1">
      <c r="A99" s="22"/>
      <c r="B99" s="22"/>
      <c r="C99" s="22"/>
      <c r="D99" s="23"/>
      <c r="E99" s="22"/>
      <c r="F99" s="22"/>
    </row>
    <row r="100" ht="21.0" customHeight="1">
      <c r="A100" s="22"/>
      <c r="B100" s="22"/>
      <c r="C100" s="22"/>
      <c r="D100" s="23"/>
      <c r="E100" s="22"/>
      <c r="F100" s="22"/>
    </row>
    <row r="101" ht="21.0" customHeight="1">
      <c r="A101" s="22"/>
      <c r="B101" s="22"/>
      <c r="C101" s="22"/>
      <c r="D101" s="23"/>
      <c r="E101" s="22"/>
      <c r="F101" s="22"/>
    </row>
    <row r="102" ht="21.0" customHeight="1">
      <c r="A102" s="22"/>
      <c r="B102" s="22"/>
      <c r="C102" s="22"/>
      <c r="D102" s="23"/>
      <c r="E102" s="22"/>
      <c r="F102" s="22"/>
    </row>
    <row r="103" ht="21.0" customHeight="1">
      <c r="A103" s="22"/>
      <c r="B103" s="22"/>
      <c r="C103" s="22"/>
      <c r="D103" s="23"/>
      <c r="E103" s="22"/>
      <c r="F103" s="22"/>
    </row>
    <row r="104" ht="21.0" customHeight="1">
      <c r="A104" s="22"/>
      <c r="B104" s="22"/>
      <c r="C104" s="22"/>
      <c r="D104" s="23"/>
      <c r="E104" s="22"/>
      <c r="F104" s="22"/>
    </row>
    <row r="105" ht="21.0" customHeight="1">
      <c r="A105" s="22"/>
      <c r="B105" s="22"/>
      <c r="C105" s="22"/>
      <c r="D105" s="23"/>
      <c r="E105" s="22"/>
      <c r="F105" s="22"/>
    </row>
    <row r="106" ht="21.0" customHeight="1">
      <c r="A106" s="22"/>
      <c r="B106" s="22"/>
      <c r="C106" s="22"/>
      <c r="D106" s="23"/>
      <c r="E106" s="22"/>
      <c r="F106" s="22"/>
    </row>
    <row r="107" ht="21.0" customHeight="1">
      <c r="A107" s="22"/>
      <c r="B107" s="22"/>
      <c r="C107" s="22"/>
      <c r="D107" s="23"/>
      <c r="E107" s="22"/>
      <c r="F107" s="22"/>
    </row>
    <row r="108" ht="21.0" customHeight="1">
      <c r="A108" s="22"/>
      <c r="B108" s="22"/>
      <c r="C108" s="22"/>
      <c r="D108" s="23"/>
      <c r="E108" s="22"/>
      <c r="F108" s="22"/>
    </row>
    <row r="109" ht="21.0" customHeight="1">
      <c r="A109" s="22"/>
      <c r="B109" s="22"/>
      <c r="C109" s="22"/>
      <c r="D109" s="23"/>
      <c r="E109" s="22"/>
      <c r="F109" s="22"/>
    </row>
    <row r="110" ht="21.0" customHeight="1">
      <c r="A110" s="22"/>
      <c r="B110" s="22"/>
      <c r="C110" s="22"/>
      <c r="D110" s="23"/>
      <c r="E110" s="22"/>
      <c r="F110" s="22"/>
    </row>
    <row r="111" ht="21.0" customHeight="1">
      <c r="A111" s="22"/>
      <c r="B111" s="22"/>
      <c r="C111" s="22"/>
      <c r="D111" s="23"/>
      <c r="E111" s="22"/>
      <c r="F111" s="22"/>
    </row>
    <row r="112" ht="21.0" customHeight="1">
      <c r="A112" s="22"/>
      <c r="B112" s="22"/>
      <c r="C112" s="22"/>
      <c r="D112" s="23"/>
      <c r="E112" s="22"/>
      <c r="F112" s="22"/>
    </row>
    <row r="113" ht="21.0" customHeight="1">
      <c r="A113" s="22"/>
      <c r="B113" s="22"/>
      <c r="C113" s="22"/>
      <c r="D113" s="23"/>
      <c r="E113" s="22"/>
      <c r="F113" s="22"/>
    </row>
    <row r="114" ht="21.0" customHeight="1">
      <c r="A114" s="22"/>
      <c r="B114" s="22"/>
      <c r="C114" s="22"/>
      <c r="D114" s="23"/>
      <c r="E114" s="22"/>
      <c r="F114" s="22"/>
    </row>
    <row r="115" ht="21.0" customHeight="1">
      <c r="A115" s="22"/>
      <c r="B115" s="22"/>
      <c r="C115" s="22"/>
      <c r="D115" s="23"/>
      <c r="E115" s="22"/>
      <c r="F115" s="22"/>
    </row>
    <row r="116" ht="21.0" customHeight="1">
      <c r="A116" s="22"/>
      <c r="B116" s="22"/>
      <c r="C116" s="22"/>
      <c r="D116" s="23"/>
      <c r="E116" s="22"/>
      <c r="F116" s="22"/>
    </row>
    <row r="117" ht="21.0" customHeight="1">
      <c r="A117" s="22"/>
      <c r="B117" s="22"/>
      <c r="C117" s="22"/>
      <c r="D117" s="23"/>
      <c r="E117" s="22"/>
      <c r="F117" s="22"/>
    </row>
    <row r="118" ht="21.0" customHeight="1">
      <c r="A118" s="22"/>
      <c r="B118" s="22"/>
      <c r="C118" s="22"/>
      <c r="D118" s="23"/>
      <c r="E118" s="22"/>
      <c r="F118" s="22"/>
    </row>
    <row r="119" ht="21.0" customHeight="1">
      <c r="A119" s="22"/>
      <c r="B119" s="22"/>
      <c r="C119" s="22"/>
      <c r="D119" s="23"/>
      <c r="E119" s="22"/>
      <c r="F119" s="22"/>
    </row>
    <row r="120" ht="21.0" customHeight="1">
      <c r="A120" s="22"/>
      <c r="B120" s="22"/>
      <c r="C120" s="22"/>
      <c r="D120" s="23"/>
      <c r="E120" s="22"/>
      <c r="F120" s="22"/>
    </row>
    <row r="121" ht="21.0" customHeight="1">
      <c r="A121" s="22"/>
      <c r="B121" s="22"/>
      <c r="C121" s="22"/>
      <c r="D121" s="23"/>
      <c r="E121" s="22"/>
      <c r="F121" s="22"/>
    </row>
    <row r="122" ht="21.0" customHeight="1">
      <c r="A122" s="22"/>
      <c r="B122" s="22"/>
      <c r="C122" s="22"/>
      <c r="D122" s="23"/>
      <c r="E122" s="22"/>
      <c r="F122" s="22"/>
    </row>
    <row r="123" ht="21.0" customHeight="1">
      <c r="A123" s="22"/>
      <c r="B123" s="22"/>
      <c r="C123" s="22"/>
      <c r="D123" s="23"/>
      <c r="E123" s="22"/>
      <c r="F123" s="22"/>
    </row>
    <row r="124" ht="21.0" customHeight="1">
      <c r="A124" s="22"/>
      <c r="B124" s="22"/>
      <c r="C124" s="22"/>
      <c r="D124" s="23"/>
      <c r="E124" s="22"/>
      <c r="F124" s="22"/>
    </row>
    <row r="125" ht="21.0" customHeight="1">
      <c r="A125" s="22"/>
      <c r="B125" s="22"/>
      <c r="C125" s="22"/>
      <c r="D125" s="23"/>
      <c r="E125" s="22"/>
      <c r="F125" s="22"/>
    </row>
    <row r="126" ht="21.0" customHeight="1">
      <c r="A126" s="22"/>
      <c r="B126" s="22"/>
      <c r="C126" s="22"/>
      <c r="D126" s="23"/>
      <c r="E126" s="22"/>
      <c r="F126" s="22"/>
    </row>
    <row r="127" ht="21.0" customHeight="1">
      <c r="A127" s="22"/>
      <c r="B127" s="22"/>
      <c r="C127" s="22"/>
      <c r="D127" s="23"/>
      <c r="E127" s="22"/>
      <c r="F127" s="22"/>
    </row>
    <row r="128" ht="21.0" customHeight="1">
      <c r="A128" s="22"/>
      <c r="B128" s="22"/>
      <c r="C128" s="22"/>
      <c r="D128" s="23"/>
      <c r="E128" s="22"/>
      <c r="F128" s="22"/>
    </row>
    <row r="129" ht="21.0" customHeight="1">
      <c r="A129" s="22"/>
      <c r="B129" s="22"/>
      <c r="C129" s="22"/>
      <c r="D129" s="23"/>
      <c r="E129" s="22"/>
      <c r="F129" s="22"/>
    </row>
    <row r="130" ht="21.0" customHeight="1">
      <c r="A130" s="22"/>
      <c r="B130" s="22"/>
      <c r="C130" s="22"/>
      <c r="D130" s="23"/>
      <c r="E130" s="22"/>
      <c r="F130" s="22"/>
    </row>
    <row r="131" ht="21.0" customHeight="1">
      <c r="A131" s="22"/>
      <c r="B131" s="22"/>
      <c r="C131" s="22"/>
      <c r="D131" s="23"/>
      <c r="E131" s="22"/>
      <c r="F131" s="22"/>
    </row>
    <row r="132" ht="21.0" customHeight="1">
      <c r="A132" s="22"/>
      <c r="B132" s="22"/>
      <c r="C132" s="22"/>
      <c r="D132" s="23"/>
      <c r="E132" s="22"/>
      <c r="F132" s="22"/>
    </row>
    <row r="133" ht="21.0" customHeight="1">
      <c r="A133" s="22"/>
      <c r="B133" s="22"/>
      <c r="C133" s="22"/>
      <c r="D133" s="23"/>
      <c r="E133" s="22"/>
      <c r="F133" s="22"/>
    </row>
    <row r="134" ht="21.0" customHeight="1">
      <c r="A134" s="22"/>
      <c r="B134" s="22"/>
      <c r="C134" s="22"/>
      <c r="D134" s="23"/>
      <c r="E134" s="22"/>
      <c r="F134" s="22"/>
    </row>
    <row r="135" ht="21.0" customHeight="1">
      <c r="A135" s="22"/>
      <c r="B135" s="22"/>
      <c r="C135" s="22"/>
      <c r="D135" s="23"/>
      <c r="E135" s="22"/>
      <c r="F135" s="22"/>
    </row>
    <row r="136" ht="21.0" customHeight="1">
      <c r="A136" s="22"/>
      <c r="B136" s="22"/>
      <c r="C136" s="22"/>
      <c r="D136" s="23"/>
      <c r="E136" s="22"/>
      <c r="F136" s="22"/>
    </row>
    <row r="137" ht="21.0" customHeight="1">
      <c r="A137" s="22"/>
      <c r="B137" s="22"/>
      <c r="C137" s="22"/>
      <c r="D137" s="23"/>
      <c r="E137" s="22"/>
      <c r="F137" s="22"/>
    </row>
    <row r="138" ht="21.0" customHeight="1">
      <c r="A138" s="22"/>
      <c r="B138" s="22"/>
      <c r="C138" s="22"/>
      <c r="D138" s="23"/>
      <c r="E138" s="22"/>
      <c r="F138" s="22"/>
    </row>
    <row r="139" ht="21.0" customHeight="1">
      <c r="A139" s="22"/>
      <c r="B139" s="22"/>
      <c r="C139" s="22"/>
      <c r="D139" s="23"/>
      <c r="E139" s="22"/>
      <c r="F139" s="22"/>
    </row>
    <row r="140" ht="21.0" customHeight="1">
      <c r="A140" s="22"/>
      <c r="B140" s="22"/>
      <c r="C140" s="22"/>
      <c r="D140" s="23"/>
      <c r="E140" s="22"/>
      <c r="F140" s="22"/>
    </row>
    <row r="141" ht="21.0" customHeight="1">
      <c r="A141" s="22"/>
      <c r="B141" s="22"/>
      <c r="C141" s="22"/>
      <c r="D141" s="23"/>
      <c r="E141" s="22"/>
      <c r="F141" s="22"/>
    </row>
    <row r="142" ht="21.0" customHeight="1">
      <c r="A142" s="22"/>
      <c r="B142" s="22"/>
      <c r="C142" s="22"/>
      <c r="D142" s="23"/>
      <c r="E142" s="22"/>
      <c r="F142" s="22"/>
    </row>
    <row r="143" ht="21.0" customHeight="1">
      <c r="A143" s="22"/>
      <c r="B143" s="22"/>
      <c r="C143" s="22"/>
      <c r="D143" s="23"/>
      <c r="E143" s="22"/>
      <c r="F143" s="22"/>
    </row>
    <row r="144" ht="21.0" customHeight="1">
      <c r="A144" s="22"/>
      <c r="B144" s="22"/>
      <c r="C144" s="22"/>
      <c r="D144" s="23"/>
      <c r="E144" s="22"/>
      <c r="F144" s="22"/>
    </row>
    <row r="145" ht="21.0" customHeight="1">
      <c r="A145" s="22"/>
      <c r="B145" s="22"/>
      <c r="C145" s="22"/>
      <c r="D145" s="23"/>
      <c r="E145" s="22"/>
      <c r="F145" s="22"/>
    </row>
    <row r="146" ht="21.0" customHeight="1">
      <c r="A146" s="22"/>
      <c r="B146" s="22"/>
      <c r="C146" s="22"/>
      <c r="D146" s="23"/>
      <c r="E146" s="22"/>
      <c r="F146" s="22"/>
    </row>
    <row r="147" ht="21.0" customHeight="1">
      <c r="A147" s="22"/>
      <c r="B147" s="22"/>
      <c r="C147" s="22"/>
      <c r="D147" s="23"/>
      <c r="E147" s="22"/>
      <c r="F147" s="22"/>
    </row>
    <row r="148" ht="21.0" customHeight="1">
      <c r="A148" s="22"/>
      <c r="B148" s="22"/>
      <c r="C148" s="22"/>
      <c r="D148" s="23"/>
      <c r="E148" s="22"/>
      <c r="F148" s="22"/>
    </row>
    <row r="149" ht="21.0" customHeight="1">
      <c r="A149" s="22"/>
      <c r="B149" s="22"/>
      <c r="C149" s="22"/>
      <c r="D149" s="23"/>
      <c r="E149" s="22"/>
      <c r="F149" s="22"/>
    </row>
    <row r="150" ht="21.0" customHeight="1">
      <c r="A150" s="22"/>
      <c r="B150" s="22"/>
      <c r="C150" s="22"/>
      <c r="D150" s="23"/>
      <c r="E150" s="22"/>
      <c r="F150" s="22"/>
    </row>
    <row r="151" ht="21.0" customHeight="1">
      <c r="A151" s="22"/>
      <c r="B151" s="22"/>
      <c r="C151" s="22"/>
      <c r="D151" s="23"/>
      <c r="E151" s="22"/>
      <c r="F151" s="22"/>
    </row>
    <row r="152" ht="21.0" customHeight="1">
      <c r="A152" s="22"/>
      <c r="B152" s="22"/>
      <c r="C152" s="22"/>
      <c r="D152" s="23"/>
      <c r="E152" s="22"/>
      <c r="F152" s="22"/>
    </row>
    <row r="153" ht="21.0" customHeight="1">
      <c r="A153" s="22"/>
      <c r="B153" s="22"/>
      <c r="C153" s="22"/>
      <c r="D153" s="23"/>
      <c r="E153" s="22"/>
      <c r="F153" s="22"/>
    </row>
    <row r="154" ht="21.0" customHeight="1">
      <c r="A154" s="22"/>
      <c r="B154" s="22"/>
      <c r="C154" s="22"/>
      <c r="D154" s="23"/>
      <c r="E154" s="22"/>
      <c r="F154" s="22"/>
    </row>
    <row r="155" ht="21.0" customHeight="1">
      <c r="A155" s="22"/>
      <c r="B155" s="22"/>
      <c r="C155" s="22"/>
      <c r="D155" s="23"/>
      <c r="E155" s="22"/>
      <c r="F155" s="22"/>
    </row>
    <row r="156" ht="21.0" customHeight="1">
      <c r="A156" s="22"/>
      <c r="B156" s="22"/>
      <c r="C156" s="22"/>
      <c r="D156" s="23"/>
      <c r="E156" s="22"/>
      <c r="F156" s="22"/>
    </row>
    <row r="157" ht="21.0" customHeight="1">
      <c r="A157" s="22"/>
      <c r="B157" s="22"/>
      <c r="C157" s="22"/>
      <c r="D157" s="23"/>
      <c r="E157" s="22"/>
      <c r="F157" s="22"/>
    </row>
    <row r="158" ht="21.0" customHeight="1">
      <c r="A158" s="22"/>
      <c r="B158" s="22"/>
      <c r="C158" s="22"/>
      <c r="D158" s="23"/>
      <c r="E158" s="22"/>
      <c r="F158" s="22"/>
    </row>
    <row r="159" ht="21.0" customHeight="1">
      <c r="A159" s="22"/>
      <c r="B159" s="22"/>
      <c r="C159" s="22"/>
      <c r="D159" s="23"/>
      <c r="E159" s="22"/>
      <c r="F159" s="22"/>
    </row>
    <row r="160" ht="21.0" customHeight="1">
      <c r="A160" s="22"/>
      <c r="B160" s="22"/>
      <c r="C160" s="22"/>
      <c r="D160" s="23"/>
      <c r="E160" s="22"/>
      <c r="F160" s="22"/>
    </row>
    <row r="161" ht="21.0" customHeight="1">
      <c r="A161" s="22"/>
      <c r="B161" s="22"/>
      <c r="C161" s="22"/>
      <c r="D161" s="23"/>
      <c r="E161" s="22"/>
      <c r="F161" s="22"/>
    </row>
    <row r="162" ht="21.0" customHeight="1">
      <c r="A162" s="22"/>
      <c r="B162" s="22"/>
      <c r="C162" s="22"/>
      <c r="D162" s="23"/>
      <c r="E162" s="22"/>
      <c r="F162" s="22"/>
    </row>
    <row r="163" ht="21.0" customHeight="1">
      <c r="A163" s="22"/>
      <c r="B163" s="22"/>
      <c r="C163" s="22"/>
      <c r="D163" s="23"/>
      <c r="E163" s="22"/>
      <c r="F163" s="22"/>
    </row>
    <row r="164" ht="21.0" customHeight="1">
      <c r="A164" s="22"/>
      <c r="B164" s="22"/>
      <c r="C164" s="22"/>
      <c r="D164" s="23"/>
      <c r="E164" s="22"/>
      <c r="F164" s="22"/>
    </row>
    <row r="165" ht="21.0" customHeight="1">
      <c r="A165" s="22"/>
      <c r="B165" s="22"/>
      <c r="C165" s="22"/>
      <c r="D165" s="23"/>
      <c r="E165" s="22"/>
      <c r="F165" s="22"/>
    </row>
    <row r="166" ht="21.0" customHeight="1">
      <c r="A166" s="22"/>
      <c r="B166" s="22"/>
      <c r="C166" s="22"/>
      <c r="D166" s="23"/>
      <c r="E166" s="22"/>
      <c r="F166" s="22"/>
    </row>
    <row r="167" ht="21.0" customHeight="1">
      <c r="A167" s="22"/>
      <c r="B167" s="22"/>
      <c r="C167" s="22"/>
      <c r="D167" s="23"/>
      <c r="E167" s="22"/>
      <c r="F167" s="22"/>
    </row>
    <row r="168" ht="21.0" customHeight="1">
      <c r="A168" s="22"/>
      <c r="B168" s="22"/>
      <c r="C168" s="22"/>
      <c r="D168" s="23"/>
      <c r="E168" s="22"/>
      <c r="F168" s="22"/>
    </row>
    <row r="169" ht="21.0" customHeight="1">
      <c r="A169" s="22"/>
      <c r="B169" s="22"/>
      <c r="C169" s="22"/>
      <c r="D169" s="23"/>
      <c r="E169" s="22"/>
      <c r="F169" s="22"/>
    </row>
    <row r="170" ht="21.0" customHeight="1">
      <c r="A170" s="22"/>
      <c r="B170" s="22"/>
      <c r="C170" s="22"/>
      <c r="D170" s="23"/>
      <c r="E170" s="22"/>
      <c r="F170" s="22"/>
    </row>
    <row r="171" ht="21.0" customHeight="1">
      <c r="A171" s="22"/>
      <c r="B171" s="22"/>
      <c r="C171" s="22"/>
      <c r="D171" s="23"/>
      <c r="E171" s="22"/>
      <c r="F171" s="22"/>
    </row>
    <row r="172" ht="21.0" customHeight="1">
      <c r="A172" s="22"/>
      <c r="B172" s="22"/>
      <c r="C172" s="22"/>
      <c r="D172" s="23"/>
      <c r="E172" s="22"/>
      <c r="F172" s="22"/>
    </row>
    <row r="173" ht="21.0" customHeight="1">
      <c r="A173" s="22"/>
      <c r="B173" s="22"/>
      <c r="C173" s="22"/>
      <c r="D173" s="23"/>
      <c r="E173" s="22"/>
      <c r="F173" s="22"/>
    </row>
    <row r="174" ht="21.0" customHeight="1">
      <c r="A174" s="22"/>
      <c r="B174" s="22"/>
      <c r="C174" s="22"/>
      <c r="D174" s="23"/>
      <c r="E174" s="22"/>
      <c r="F174" s="22"/>
    </row>
    <row r="175" ht="21.0" customHeight="1">
      <c r="A175" s="22"/>
      <c r="B175" s="22"/>
      <c r="C175" s="22"/>
      <c r="D175" s="23"/>
      <c r="E175" s="22"/>
      <c r="F175" s="22"/>
    </row>
    <row r="176" ht="21.0" customHeight="1">
      <c r="A176" s="22"/>
      <c r="B176" s="22"/>
      <c r="C176" s="22"/>
      <c r="D176" s="23"/>
      <c r="E176" s="22"/>
      <c r="F176" s="22"/>
    </row>
    <row r="177" ht="21.0" customHeight="1">
      <c r="A177" s="22"/>
      <c r="B177" s="22"/>
      <c r="C177" s="22"/>
      <c r="D177" s="23"/>
      <c r="E177" s="22"/>
      <c r="F177" s="22"/>
    </row>
    <row r="178" ht="21.0" customHeight="1">
      <c r="A178" s="22"/>
      <c r="B178" s="22"/>
      <c r="C178" s="22"/>
      <c r="D178" s="23"/>
      <c r="E178" s="22"/>
      <c r="F178" s="22"/>
    </row>
    <row r="179" ht="21.0" customHeight="1">
      <c r="A179" s="22"/>
      <c r="B179" s="22"/>
      <c r="C179" s="22"/>
      <c r="D179" s="23"/>
      <c r="E179" s="22"/>
      <c r="F179" s="22"/>
    </row>
    <row r="180" ht="21.0" customHeight="1">
      <c r="A180" s="22"/>
      <c r="B180" s="22"/>
      <c r="C180" s="22"/>
      <c r="D180" s="23"/>
      <c r="E180" s="22"/>
      <c r="F180" s="22"/>
    </row>
    <row r="181" ht="21.0" customHeight="1">
      <c r="A181" s="22"/>
      <c r="B181" s="22"/>
      <c r="C181" s="22"/>
      <c r="D181" s="23"/>
      <c r="E181" s="22"/>
      <c r="F181" s="22"/>
    </row>
    <row r="182" ht="21.0" customHeight="1">
      <c r="A182" s="22"/>
      <c r="B182" s="22"/>
      <c r="C182" s="22"/>
      <c r="D182" s="23"/>
      <c r="E182" s="22"/>
      <c r="F182" s="22"/>
    </row>
    <row r="183" ht="21.0" customHeight="1">
      <c r="A183" s="22"/>
      <c r="B183" s="22"/>
      <c r="C183" s="22"/>
      <c r="D183" s="23"/>
      <c r="E183" s="22"/>
      <c r="F183" s="22"/>
    </row>
    <row r="184" ht="21.0" customHeight="1">
      <c r="A184" s="22"/>
      <c r="B184" s="22"/>
      <c r="C184" s="22"/>
      <c r="D184" s="23"/>
      <c r="E184" s="22"/>
      <c r="F184" s="22"/>
    </row>
    <row r="185" ht="21.0" customHeight="1">
      <c r="A185" s="22"/>
      <c r="B185" s="22"/>
      <c r="C185" s="22"/>
      <c r="D185" s="23"/>
      <c r="E185" s="22"/>
      <c r="F185" s="22"/>
    </row>
    <row r="186" ht="21.0" customHeight="1">
      <c r="A186" s="22"/>
      <c r="B186" s="22"/>
      <c r="C186" s="22"/>
      <c r="D186" s="22"/>
      <c r="E186" s="22"/>
      <c r="F186" s="22"/>
    </row>
    <row r="187" ht="21.0" customHeight="1">
      <c r="A187" s="22"/>
      <c r="B187" s="22"/>
      <c r="C187" s="22"/>
      <c r="D187" s="22"/>
      <c r="E187" s="22"/>
      <c r="F187" s="22"/>
    </row>
    <row r="188" ht="21.0" customHeight="1">
      <c r="A188" s="22"/>
      <c r="B188" s="22"/>
      <c r="C188" s="22"/>
      <c r="D188" s="22"/>
      <c r="E188" s="22"/>
      <c r="F188" s="22"/>
    </row>
    <row r="189" ht="21.0" customHeight="1">
      <c r="A189" s="22"/>
      <c r="B189" s="22"/>
      <c r="C189" s="22"/>
      <c r="D189" s="22"/>
      <c r="E189" s="22"/>
      <c r="F189" s="22"/>
    </row>
    <row r="190" ht="21.0" customHeight="1">
      <c r="A190" s="22"/>
      <c r="B190" s="22"/>
      <c r="C190" s="22"/>
      <c r="D190" s="22"/>
      <c r="E190" s="22"/>
      <c r="F190" s="22"/>
    </row>
    <row r="191" ht="21.0" customHeight="1">
      <c r="A191" s="22"/>
      <c r="B191" s="22"/>
      <c r="C191" s="22"/>
      <c r="D191" s="22"/>
      <c r="E191" s="22"/>
      <c r="F191" s="22"/>
    </row>
    <row r="192" ht="21.0" customHeight="1">
      <c r="A192" s="22"/>
      <c r="B192" s="22"/>
      <c r="C192" s="22"/>
      <c r="D192" s="22"/>
      <c r="E192" s="22"/>
      <c r="F192" s="22"/>
    </row>
    <row r="193" ht="21.0" customHeight="1">
      <c r="A193" s="22"/>
      <c r="B193" s="22"/>
      <c r="C193" s="22"/>
      <c r="D193" s="22"/>
      <c r="E193" s="22"/>
      <c r="F193" s="22"/>
    </row>
    <row r="194" ht="21.0" customHeight="1">
      <c r="A194" s="22"/>
      <c r="B194" s="22"/>
      <c r="C194" s="22"/>
      <c r="D194" s="22"/>
      <c r="E194" s="22"/>
      <c r="F194" s="22"/>
    </row>
    <row r="195" ht="21.0" customHeight="1">
      <c r="A195" s="22"/>
      <c r="B195" s="22"/>
      <c r="C195" s="22"/>
      <c r="D195" s="22"/>
      <c r="E195" s="22"/>
      <c r="F195" s="22"/>
    </row>
    <row r="196" ht="21.0" customHeight="1">
      <c r="A196" s="22"/>
      <c r="B196" s="22"/>
      <c r="C196" s="22"/>
      <c r="D196" s="22"/>
      <c r="E196" s="22"/>
      <c r="F196" s="22"/>
    </row>
    <row r="197" ht="21.0" customHeight="1">
      <c r="A197" s="22"/>
      <c r="B197" s="22"/>
      <c r="C197" s="22"/>
      <c r="D197" s="22"/>
      <c r="E197" s="22"/>
      <c r="F197" s="22"/>
    </row>
    <row r="198" ht="21.0" customHeight="1">
      <c r="A198" s="22"/>
      <c r="B198" s="22"/>
      <c r="C198" s="22"/>
      <c r="D198" s="22"/>
      <c r="E198" s="22"/>
      <c r="F198" s="22"/>
    </row>
    <row r="199" ht="21.0" customHeight="1">
      <c r="A199" s="22"/>
      <c r="B199" s="22"/>
      <c r="C199" s="22"/>
      <c r="D199" s="22"/>
      <c r="E199" s="22"/>
      <c r="F199" s="22"/>
    </row>
    <row r="200" ht="21.0" customHeight="1">
      <c r="A200" s="22"/>
      <c r="B200" s="22"/>
      <c r="C200" s="22"/>
      <c r="D200" s="22"/>
      <c r="E200" s="22"/>
      <c r="F200" s="22"/>
    </row>
    <row r="201" ht="21.0" customHeight="1">
      <c r="A201" s="22"/>
      <c r="B201" s="22"/>
      <c r="C201" s="22"/>
      <c r="D201" s="22"/>
      <c r="E201" s="22"/>
      <c r="F201" s="22"/>
    </row>
    <row r="202" ht="21.0" customHeight="1">
      <c r="A202" s="22"/>
      <c r="B202" s="22"/>
      <c r="C202" s="22"/>
      <c r="D202" s="22"/>
      <c r="E202" s="22"/>
      <c r="F202" s="22"/>
    </row>
    <row r="203" ht="21.0" customHeight="1">
      <c r="A203" s="22"/>
      <c r="B203" s="22"/>
      <c r="C203" s="22"/>
      <c r="D203" s="22"/>
      <c r="E203" s="22"/>
      <c r="F203" s="22"/>
    </row>
    <row r="204" ht="21.0" customHeight="1">
      <c r="A204" s="22"/>
      <c r="B204" s="22"/>
      <c r="C204" s="22"/>
      <c r="D204" s="22"/>
      <c r="E204" s="22"/>
      <c r="F204" s="22"/>
    </row>
    <row r="205" ht="21.0" customHeight="1">
      <c r="A205" s="22"/>
      <c r="B205" s="22"/>
      <c r="C205" s="22"/>
      <c r="D205" s="22"/>
      <c r="E205" s="22"/>
      <c r="F205" s="22"/>
    </row>
    <row r="206" ht="21.0" customHeight="1">
      <c r="A206" s="22"/>
      <c r="B206" s="22"/>
      <c r="C206" s="22"/>
      <c r="D206" s="22"/>
      <c r="E206" s="22"/>
      <c r="F206" s="22"/>
    </row>
    <row r="207" ht="21.0" customHeight="1">
      <c r="A207" s="22"/>
      <c r="B207" s="22"/>
      <c r="C207" s="22"/>
      <c r="D207" s="22"/>
      <c r="E207" s="22"/>
      <c r="F207" s="22"/>
    </row>
    <row r="208" ht="21.0" customHeight="1">
      <c r="A208" s="22"/>
      <c r="B208" s="22"/>
      <c r="C208" s="22"/>
      <c r="D208" s="22"/>
      <c r="E208" s="22"/>
      <c r="F208" s="22"/>
    </row>
    <row r="209" ht="21.0" customHeight="1">
      <c r="A209" s="22"/>
      <c r="B209" s="22"/>
      <c r="C209" s="22"/>
      <c r="D209" s="22"/>
      <c r="E209" s="22"/>
      <c r="F209" s="22"/>
    </row>
    <row r="210" ht="21.0" customHeight="1">
      <c r="A210" s="22"/>
      <c r="B210" s="22"/>
      <c r="C210" s="22"/>
      <c r="D210" s="22"/>
      <c r="E210" s="22"/>
      <c r="F210" s="22"/>
    </row>
    <row r="211" ht="21.0" customHeight="1">
      <c r="A211" s="22"/>
      <c r="B211" s="22"/>
      <c r="C211" s="22"/>
      <c r="D211" s="22"/>
      <c r="E211" s="22"/>
      <c r="F211" s="22"/>
    </row>
    <row r="212" ht="21.0" customHeight="1">
      <c r="A212" s="22"/>
      <c r="B212" s="22"/>
      <c r="C212" s="22"/>
      <c r="D212" s="22"/>
      <c r="E212" s="22"/>
      <c r="F212" s="22"/>
    </row>
    <row r="213" ht="21.0" customHeight="1">
      <c r="A213" s="22"/>
      <c r="B213" s="22"/>
      <c r="C213" s="22"/>
      <c r="D213" s="22"/>
      <c r="E213" s="22"/>
      <c r="F213" s="22"/>
    </row>
    <row r="214" ht="21.0" customHeight="1">
      <c r="A214" s="22"/>
      <c r="B214" s="22"/>
      <c r="C214" s="22"/>
      <c r="D214" s="22"/>
      <c r="E214" s="22"/>
      <c r="F214" s="22"/>
    </row>
    <row r="215" ht="21.0" customHeight="1">
      <c r="A215" s="22"/>
      <c r="B215" s="22"/>
      <c r="C215" s="22"/>
      <c r="D215" s="22"/>
      <c r="E215" s="22"/>
      <c r="F215" s="22"/>
    </row>
    <row r="216" ht="21.0" customHeight="1">
      <c r="A216" s="22"/>
      <c r="B216" s="22"/>
      <c r="C216" s="22"/>
      <c r="D216" s="22"/>
      <c r="E216" s="22"/>
      <c r="F216" s="22"/>
    </row>
    <row r="217" ht="21.0" customHeight="1">
      <c r="A217" s="22"/>
      <c r="B217" s="22"/>
      <c r="C217" s="22"/>
      <c r="D217" s="22"/>
      <c r="E217" s="22"/>
      <c r="F217" s="22"/>
    </row>
    <row r="218" ht="21.0" customHeight="1">
      <c r="A218" s="22"/>
      <c r="B218" s="22"/>
      <c r="C218" s="22"/>
      <c r="D218" s="22"/>
      <c r="E218" s="22"/>
      <c r="F218" s="22"/>
    </row>
    <row r="219" ht="21.0" customHeight="1">
      <c r="A219" s="22"/>
      <c r="B219" s="22"/>
      <c r="C219" s="22"/>
      <c r="D219" s="22"/>
      <c r="E219" s="22"/>
      <c r="F219" s="22"/>
    </row>
    <row r="220" ht="21.0" customHeight="1">
      <c r="A220" s="22"/>
      <c r="B220" s="22"/>
      <c r="C220" s="22"/>
      <c r="D220" s="22"/>
      <c r="E220" s="22"/>
      <c r="F220" s="22"/>
    </row>
    <row r="221" ht="21.0" customHeight="1">
      <c r="A221" s="22"/>
      <c r="B221" s="22"/>
      <c r="C221" s="22"/>
      <c r="D221" s="22"/>
      <c r="E221" s="22"/>
      <c r="F221" s="22"/>
    </row>
    <row r="222" ht="21.0" customHeight="1">
      <c r="A222" s="22"/>
      <c r="B222" s="22"/>
      <c r="C222" s="22"/>
      <c r="D222" s="22"/>
      <c r="E222" s="22"/>
      <c r="F222" s="22"/>
    </row>
    <row r="223" ht="21.0" customHeight="1">
      <c r="A223" s="22"/>
      <c r="B223" s="22"/>
      <c r="C223" s="22"/>
      <c r="D223" s="22"/>
      <c r="E223" s="22"/>
      <c r="F223" s="22"/>
    </row>
    <row r="224" ht="21.0" customHeight="1">
      <c r="A224" s="22"/>
      <c r="B224" s="22"/>
      <c r="C224" s="22"/>
      <c r="D224" s="22"/>
      <c r="E224" s="22"/>
      <c r="F224" s="22"/>
    </row>
    <row r="225" ht="21.0" customHeight="1">
      <c r="A225" s="22"/>
      <c r="B225" s="22"/>
      <c r="C225" s="22"/>
      <c r="D225" s="22"/>
      <c r="E225" s="22"/>
      <c r="F225" s="22"/>
    </row>
    <row r="226" ht="21.0" customHeight="1">
      <c r="A226" s="22"/>
      <c r="B226" s="22"/>
      <c r="C226" s="22"/>
      <c r="D226" s="22"/>
      <c r="E226" s="22"/>
      <c r="F226" s="22"/>
    </row>
    <row r="227" ht="21.0" customHeight="1">
      <c r="A227" s="22"/>
      <c r="B227" s="22"/>
      <c r="C227" s="22"/>
      <c r="D227" s="22"/>
      <c r="E227" s="22"/>
      <c r="F227" s="22"/>
    </row>
    <row r="228" ht="21.0" customHeight="1">
      <c r="A228" s="22"/>
      <c r="B228" s="22"/>
      <c r="C228" s="22"/>
      <c r="D228" s="22"/>
      <c r="E228" s="22"/>
      <c r="F228" s="22"/>
    </row>
    <row r="229" ht="21.0" customHeight="1">
      <c r="A229" s="22"/>
      <c r="B229" s="22"/>
      <c r="C229" s="22"/>
      <c r="D229" s="22"/>
      <c r="E229" s="22"/>
      <c r="F229" s="22"/>
    </row>
    <row r="230" ht="21.0" customHeight="1">
      <c r="A230" s="22"/>
      <c r="B230" s="22"/>
      <c r="C230" s="22"/>
      <c r="D230" s="22"/>
      <c r="E230" s="22"/>
      <c r="F230" s="22"/>
    </row>
    <row r="231" ht="21.0" customHeight="1">
      <c r="A231" s="22"/>
      <c r="B231" s="22"/>
      <c r="C231" s="22"/>
      <c r="D231" s="22"/>
      <c r="E231" s="22"/>
      <c r="F231" s="22"/>
    </row>
    <row r="232" ht="21.0" customHeight="1">
      <c r="A232" s="22"/>
      <c r="B232" s="22"/>
      <c r="C232" s="22"/>
      <c r="D232" s="22"/>
      <c r="E232" s="22"/>
      <c r="F232" s="22"/>
    </row>
    <row r="233" ht="21.0" customHeight="1">
      <c r="A233" s="22"/>
      <c r="B233" s="22"/>
      <c r="C233" s="22"/>
      <c r="D233" s="22"/>
      <c r="E233" s="22"/>
      <c r="F233" s="22"/>
    </row>
    <row r="234" ht="21.0" customHeight="1">
      <c r="A234" s="22"/>
      <c r="B234" s="22"/>
      <c r="C234" s="22"/>
      <c r="D234" s="22"/>
      <c r="E234" s="22"/>
      <c r="F234" s="22"/>
    </row>
    <row r="235" ht="21.0" customHeight="1">
      <c r="A235" s="22"/>
      <c r="B235" s="22"/>
      <c r="C235" s="22"/>
      <c r="D235" s="22"/>
      <c r="E235" s="22"/>
      <c r="F235" s="22"/>
    </row>
    <row r="236" ht="21.0" customHeight="1">
      <c r="A236" s="22"/>
      <c r="B236" s="22"/>
      <c r="C236" s="22"/>
      <c r="D236" s="22"/>
      <c r="E236" s="22"/>
      <c r="F236" s="22"/>
    </row>
    <row r="237" ht="21.0" customHeight="1">
      <c r="A237" s="22"/>
      <c r="B237" s="22"/>
      <c r="C237" s="22"/>
      <c r="D237" s="22"/>
      <c r="E237" s="22"/>
      <c r="F237" s="22"/>
    </row>
    <row r="238" ht="21.0" customHeight="1">
      <c r="A238" s="22"/>
      <c r="B238" s="22"/>
      <c r="C238" s="22"/>
      <c r="D238" s="22"/>
      <c r="E238" s="22"/>
      <c r="F238" s="22"/>
    </row>
    <row r="239" ht="21.0" customHeight="1">
      <c r="A239" s="22"/>
      <c r="B239" s="22"/>
      <c r="C239" s="22"/>
      <c r="D239" s="22"/>
      <c r="E239" s="22"/>
      <c r="F239" s="22"/>
    </row>
    <row r="240" ht="21.0" customHeight="1">
      <c r="A240" s="22"/>
      <c r="B240" s="22"/>
      <c r="C240" s="22"/>
      <c r="D240" s="22"/>
      <c r="E240" s="22"/>
      <c r="F240" s="22"/>
    </row>
    <row r="241" ht="21.0" customHeight="1">
      <c r="A241" s="22"/>
      <c r="B241" s="22"/>
      <c r="C241" s="22"/>
      <c r="D241" s="22"/>
      <c r="E241" s="22"/>
      <c r="F241" s="22"/>
    </row>
    <row r="242" ht="21.0" customHeight="1">
      <c r="A242" s="22"/>
      <c r="B242" s="22"/>
      <c r="C242" s="22"/>
      <c r="D242" s="22"/>
      <c r="E242" s="22"/>
      <c r="F242" s="22"/>
    </row>
    <row r="243" ht="21.0" customHeight="1">
      <c r="A243" s="22"/>
      <c r="B243" s="22"/>
      <c r="C243" s="22"/>
      <c r="D243" s="22"/>
      <c r="E243" s="22"/>
      <c r="F243" s="22"/>
    </row>
    <row r="244" ht="21.0" customHeight="1">
      <c r="A244" s="22"/>
      <c r="B244" s="22"/>
      <c r="C244" s="22"/>
      <c r="D244" s="22"/>
      <c r="E244" s="22"/>
      <c r="F244" s="22"/>
    </row>
    <row r="245" ht="21.0" customHeight="1">
      <c r="A245" s="22"/>
      <c r="B245" s="22"/>
      <c r="C245" s="22"/>
      <c r="D245" s="22"/>
      <c r="E245" s="22"/>
      <c r="F245" s="22"/>
    </row>
    <row r="246" ht="21.0" customHeight="1">
      <c r="A246" s="22"/>
      <c r="B246" s="22"/>
      <c r="C246" s="22"/>
      <c r="D246" s="22"/>
      <c r="E246" s="22"/>
      <c r="F246" s="22"/>
    </row>
    <row r="247" ht="21.0" customHeight="1">
      <c r="A247" s="22"/>
      <c r="B247" s="22"/>
      <c r="C247" s="22"/>
      <c r="D247" s="22"/>
      <c r="E247" s="22"/>
      <c r="F247" s="22"/>
    </row>
    <row r="248" ht="21.0" customHeight="1">
      <c r="A248" s="22"/>
      <c r="B248" s="22"/>
      <c r="C248" s="22"/>
      <c r="D248" s="22"/>
      <c r="E248" s="22"/>
      <c r="F248" s="22"/>
    </row>
    <row r="249" ht="21.0" customHeight="1">
      <c r="A249" s="22"/>
      <c r="B249" s="22"/>
      <c r="C249" s="22"/>
      <c r="D249" s="22"/>
      <c r="E249" s="22"/>
      <c r="F249" s="22"/>
    </row>
    <row r="250" ht="21.0" customHeight="1">
      <c r="A250" s="22"/>
      <c r="B250" s="22"/>
      <c r="C250" s="22"/>
      <c r="D250" s="22"/>
      <c r="E250" s="22"/>
      <c r="F250" s="22"/>
    </row>
    <row r="251" ht="21.0" customHeight="1">
      <c r="A251" s="22"/>
      <c r="B251" s="22"/>
      <c r="C251" s="22"/>
      <c r="D251" s="22"/>
      <c r="E251" s="22"/>
      <c r="F251" s="22"/>
    </row>
    <row r="252" ht="21.0" customHeight="1">
      <c r="A252" s="22"/>
      <c r="B252" s="22"/>
      <c r="C252" s="22"/>
      <c r="D252" s="22"/>
      <c r="E252" s="22"/>
      <c r="F252" s="22"/>
    </row>
    <row r="253" ht="21.0" customHeight="1">
      <c r="A253" s="22"/>
      <c r="B253" s="22"/>
      <c r="C253" s="22"/>
      <c r="D253" s="22"/>
      <c r="E253" s="22"/>
      <c r="F253" s="22"/>
    </row>
    <row r="254" ht="21.0" customHeight="1">
      <c r="A254" s="22"/>
      <c r="B254" s="22"/>
      <c r="C254" s="22"/>
      <c r="D254" s="22"/>
      <c r="E254" s="22"/>
      <c r="F254" s="22"/>
    </row>
    <row r="255" ht="21.0" customHeight="1">
      <c r="A255" s="22"/>
      <c r="B255" s="22"/>
      <c r="C255" s="22"/>
      <c r="D255" s="22"/>
      <c r="E255" s="22"/>
      <c r="F255" s="22"/>
    </row>
    <row r="256" ht="21.0" customHeight="1">
      <c r="A256" s="22"/>
      <c r="B256" s="22"/>
      <c r="C256" s="22"/>
      <c r="D256" s="22"/>
      <c r="E256" s="22"/>
      <c r="F256" s="22"/>
    </row>
    <row r="257" ht="21.0" customHeight="1">
      <c r="A257" s="22"/>
      <c r="B257" s="22"/>
      <c r="C257" s="22"/>
      <c r="D257" s="22"/>
      <c r="E257" s="22"/>
      <c r="F257" s="22"/>
    </row>
    <row r="258" ht="21.0" customHeight="1">
      <c r="A258" s="22"/>
      <c r="B258" s="22"/>
      <c r="C258" s="22"/>
      <c r="D258" s="22"/>
      <c r="E258" s="22"/>
      <c r="F258" s="22"/>
    </row>
    <row r="259" ht="21.0" customHeight="1">
      <c r="A259" s="22"/>
      <c r="B259" s="22"/>
      <c r="C259" s="22"/>
      <c r="D259" s="22"/>
      <c r="E259" s="22"/>
      <c r="F259" s="22"/>
    </row>
    <row r="260" ht="21.0" customHeight="1">
      <c r="A260" s="22"/>
      <c r="B260" s="22"/>
      <c r="C260" s="22"/>
      <c r="D260" s="22"/>
      <c r="E260" s="22"/>
      <c r="F260" s="22"/>
    </row>
    <row r="261" ht="21.0" customHeight="1">
      <c r="A261" s="22"/>
      <c r="B261" s="22"/>
      <c r="C261" s="22"/>
      <c r="D261" s="22"/>
      <c r="E261" s="22"/>
      <c r="F261" s="22"/>
    </row>
    <row r="262" ht="21.0" customHeight="1">
      <c r="A262" s="22"/>
      <c r="B262" s="22"/>
      <c r="C262" s="22"/>
      <c r="D262" s="22"/>
      <c r="E262" s="22"/>
      <c r="F262" s="22"/>
    </row>
    <row r="263" ht="21.0" customHeight="1">
      <c r="A263" s="22"/>
      <c r="B263" s="22"/>
      <c r="C263" s="22"/>
      <c r="D263" s="22"/>
      <c r="E263" s="22"/>
      <c r="F263" s="22"/>
    </row>
    <row r="264" ht="21.0" customHeight="1">
      <c r="A264" s="22"/>
      <c r="B264" s="22"/>
      <c r="C264" s="22"/>
      <c r="D264" s="22"/>
      <c r="E264" s="22"/>
      <c r="F264" s="22"/>
    </row>
    <row r="265" ht="21.0" customHeight="1">
      <c r="A265" s="22"/>
      <c r="B265" s="22"/>
      <c r="C265" s="22"/>
      <c r="D265" s="22"/>
      <c r="E265" s="22"/>
      <c r="F265" s="22"/>
    </row>
    <row r="266" ht="21.0" customHeight="1">
      <c r="A266" s="22"/>
      <c r="B266" s="22"/>
      <c r="C266" s="22"/>
      <c r="D266" s="22"/>
      <c r="E266" s="22"/>
      <c r="F266" s="22"/>
    </row>
    <row r="267" ht="21.0" customHeight="1">
      <c r="A267" s="22"/>
      <c r="B267" s="22"/>
      <c r="C267" s="22"/>
      <c r="D267" s="22"/>
      <c r="E267" s="22"/>
      <c r="F267" s="22"/>
    </row>
    <row r="268" ht="21.0" customHeight="1">
      <c r="A268" s="22"/>
      <c r="B268" s="22"/>
      <c r="C268" s="22"/>
      <c r="D268" s="22"/>
      <c r="E268" s="22"/>
      <c r="F268" s="22"/>
    </row>
    <row r="269" ht="21.0" customHeight="1">
      <c r="A269" s="22"/>
      <c r="B269" s="22"/>
      <c r="C269" s="22"/>
      <c r="D269" s="22"/>
      <c r="E269" s="22"/>
      <c r="F269" s="22"/>
    </row>
    <row r="270" ht="21.0" customHeight="1">
      <c r="A270" s="22"/>
      <c r="B270" s="22"/>
      <c r="C270" s="22"/>
      <c r="D270" s="22"/>
      <c r="E270" s="22"/>
      <c r="F270" s="22"/>
    </row>
    <row r="271" ht="21.0" customHeight="1">
      <c r="A271" s="22"/>
      <c r="B271" s="22"/>
      <c r="C271" s="22"/>
      <c r="D271" s="22"/>
      <c r="E271" s="22"/>
      <c r="F271" s="22"/>
    </row>
    <row r="272" ht="21.0" customHeight="1">
      <c r="A272" s="22"/>
      <c r="B272" s="22"/>
      <c r="C272" s="22"/>
      <c r="D272" s="22"/>
      <c r="E272" s="22"/>
      <c r="F272" s="22"/>
    </row>
    <row r="273" ht="21.0" customHeight="1">
      <c r="A273" s="22"/>
      <c r="B273" s="22"/>
      <c r="C273" s="22"/>
      <c r="D273" s="22"/>
      <c r="E273" s="22"/>
      <c r="F273" s="22"/>
    </row>
    <row r="274" ht="21.0" customHeight="1">
      <c r="A274" s="22"/>
      <c r="B274" s="22"/>
      <c r="C274" s="22"/>
      <c r="D274" s="22"/>
      <c r="E274" s="22"/>
      <c r="F274" s="22"/>
    </row>
    <row r="275" ht="21.0" customHeight="1">
      <c r="A275" s="22"/>
      <c r="B275" s="22"/>
      <c r="C275" s="22"/>
      <c r="D275" s="22"/>
      <c r="E275" s="22"/>
      <c r="F275" s="22"/>
    </row>
    <row r="276" ht="21.0" customHeight="1">
      <c r="A276" s="22"/>
      <c r="B276" s="22"/>
      <c r="C276" s="22"/>
      <c r="D276" s="22"/>
      <c r="E276" s="22"/>
      <c r="F276" s="22"/>
    </row>
    <row r="277" ht="21.0" customHeight="1">
      <c r="A277" s="22"/>
      <c r="B277" s="22"/>
      <c r="C277" s="22"/>
      <c r="D277" s="22"/>
      <c r="E277" s="22"/>
      <c r="F277" s="22"/>
    </row>
    <row r="278" ht="21.0" customHeight="1">
      <c r="A278" s="22"/>
      <c r="B278" s="22"/>
      <c r="C278" s="22"/>
      <c r="D278" s="22"/>
      <c r="E278" s="22"/>
      <c r="F278" s="22"/>
    </row>
    <row r="279" ht="21.0" customHeight="1">
      <c r="A279" s="22"/>
      <c r="B279" s="22"/>
      <c r="C279" s="22"/>
      <c r="D279" s="22"/>
      <c r="E279" s="22"/>
      <c r="F279" s="22"/>
    </row>
    <row r="280" ht="21.0" customHeight="1">
      <c r="A280" s="22"/>
      <c r="B280" s="22"/>
      <c r="C280" s="22"/>
      <c r="D280" s="22"/>
      <c r="E280" s="22"/>
      <c r="F280" s="22"/>
    </row>
    <row r="281" ht="21.0" customHeight="1">
      <c r="A281" s="22"/>
      <c r="B281" s="22"/>
      <c r="C281" s="22"/>
      <c r="D281" s="22"/>
      <c r="E281" s="22"/>
      <c r="F281" s="22"/>
    </row>
    <row r="282" ht="21.0" customHeight="1">
      <c r="A282" s="22"/>
      <c r="B282" s="22"/>
      <c r="C282" s="22"/>
      <c r="D282" s="22"/>
      <c r="E282" s="22"/>
      <c r="F282" s="22"/>
    </row>
    <row r="283" ht="21.0" customHeight="1">
      <c r="A283" s="22"/>
      <c r="B283" s="22"/>
      <c r="C283" s="22"/>
      <c r="D283" s="22"/>
      <c r="E283" s="22"/>
      <c r="F283" s="22"/>
    </row>
    <row r="284" ht="21.0" customHeight="1">
      <c r="A284" s="22"/>
      <c r="B284" s="22"/>
      <c r="C284" s="22"/>
      <c r="D284" s="22"/>
      <c r="E284" s="22"/>
      <c r="F284" s="22"/>
    </row>
    <row r="285" ht="21.0" customHeight="1">
      <c r="A285" s="22"/>
      <c r="B285" s="22"/>
      <c r="C285" s="22"/>
      <c r="D285" s="22"/>
      <c r="E285" s="22"/>
      <c r="F285" s="22"/>
    </row>
    <row r="286" ht="21.0" customHeight="1">
      <c r="A286" s="22"/>
      <c r="B286" s="22"/>
      <c r="C286" s="22"/>
      <c r="D286" s="22"/>
      <c r="E286" s="22"/>
      <c r="F286" s="22"/>
    </row>
    <row r="287" ht="21.0" customHeight="1">
      <c r="A287" s="22"/>
      <c r="B287" s="22"/>
      <c r="C287" s="22"/>
      <c r="D287" s="22"/>
      <c r="E287" s="22"/>
      <c r="F287" s="22"/>
    </row>
    <row r="288" ht="21.0" customHeight="1">
      <c r="A288" s="22"/>
      <c r="B288" s="22"/>
      <c r="C288" s="22"/>
      <c r="D288" s="22"/>
      <c r="E288" s="22"/>
      <c r="F288" s="22"/>
    </row>
    <row r="289" ht="21.0" customHeight="1">
      <c r="A289" s="22"/>
      <c r="B289" s="22"/>
      <c r="C289" s="22"/>
      <c r="D289" s="22"/>
      <c r="E289" s="22"/>
      <c r="F289" s="22"/>
    </row>
    <row r="290" ht="21.0" customHeight="1">
      <c r="A290" s="22"/>
      <c r="B290" s="22"/>
      <c r="C290" s="22"/>
      <c r="D290" s="22"/>
      <c r="E290" s="22"/>
      <c r="F290" s="22"/>
    </row>
    <row r="291" ht="21.0" customHeight="1">
      <c r="A291" s="22"/>
      <c r="B291" s="22"/>
      <c r="C291" s="22"/>
      <c r="D291" s="22"/>
      <c r="E291" s="22"/>
      <c r="F291" s="22"/>
    </row>
    <row r="292" ht="21.0" customHeight="1">
      <c r="A292" s="22"/>
      <c r="B292" s="22"/>
      <c r="C292" s="22"/>
      <c r="D292" s="22"/>
      <c r="E292" s="22"/>
      <c r="F292" s="22"/>
    </row>
    <row r="293" ht="21.0" customHeight="1">
      <c r="A293" s="22"/>
      <c r="B293" s="22"/>
      <c r="C293" s="22"/>
      <c r="D293" s="22"/>
      <c r="E293" s="22"/>
      <c r="F293" s="22"/>
    </row>
    <row r="294" ht="21.0" customHeight="1">
      <c r="A294" s="22"/>
      <c r="B294" s="22"/>
      <c r="C294" s="22"/>
      <c r="D294" s="22"/>
      <c r="E294" s="22"/>
      <c r="F294" s="22"/>
    </row>
    <row r="295" ht="21.0" customHeight="1">
      <c r="A295" s="22"/>
      <c r="B295" s="22"/>
      <c r="C295" s="22"/>
      <c r="D295" s="22"/>
      <c r="E295" s="22"/>
      <c r="F295" s="22"/>
    </row>
    <row r="296" ht="21.0" customHeight="1">
      <c r="A296" s="22"/>
      <c r="B296" s="22"/>
      <c r="C296" s="22"/>
      <c r="D296" s="22"/>
      <c r="E296" s="22"/>
      <c r="F296" s="22"/>
    </row>
    <row r="297" ht="21.0" customHeight="1">
      <c r="A297" s="22"/>
      <c r="B297" s="22"/>
      <c r="C297" s="22"/>
      <c r="D297" s="22"/>
      <c r="E297" s="22"/>
      <c r="F297" s="22"/>
    </row>
    <row r="298" ht="21.0" customHeight="1">
      <c r="A298" s="22"/>
      <c r="B298" s="22"/>
      <c r="C298" s="22"/>
      <c r="D298" s="22"/>
      <c r="E298" s="22"/>
      <c r="F298" s="22"/>
    </row>
    <row r="299" ht="21.0" customHeight="1">
      <c r="A299" s="22"/>
      <c r="B299" s="22"/>
      <c r="C299" s="22"/>
      <c r="D299" s="22"/>
      <c r="E299" s="22"/>
      <c r="F299" s="22"/>
    </row>
    <row r="300" ht="21.0" customHeight="1">
      <c r="A300" s="22"/>
      <c r="B300" s="22"/>
      <c r="C300" s="22"/>
      <c r="D300" s="22"/>
      <c r="E300" s="22"/>
      <c r="F300" s="22"/>
    </row>
    <row r="301" ht="21.0" customHeight="1">
      <c r="A301" s="22"/>
      <c r="B301" s="22"/>
      <c r="C301" s="22"/>
      <c r="D301" s="22"/>
      <c r="E301" s="22"/>
      <c r="F301" s="22"/>
    </row>
    <row r="302" ht="21.0" customHeight="1">
      <c r="A302" s="22"/>
      <c r="B302" s="22"/>
      <c r="C302" s="22"/>
      <c r="D302" s="22"/>
      <c r="E302" s="22"/>
      <c r="F302" s="22"/>
    </row>
    <row r="303" ht="21.0" customHeight="1">
      <c r="A303" s="22"/>
      <c r="B303" s="22"/>
      <c r="C303" s="22"/>
      <c r="D303" s="22"/>
      <c r="E303" s="22"/>
      <c r="F303" s="22"/>
    </row>
    <row r="304" ht="21.0" customHeight="1">
      <c r="A304" s="22"/>
      <c r="B304" s="22"/>
      <c r="C304" s="22"/>
      <c r="D304" s="22"/>
      <c r="E304" s="22"/>
      <c r="F304" s="22"/>
    </row>
    <row r="305" ht="21.0" customHeight="1">
      <c r="A305" s="22"/>
      <c r="B305" s="22"/>
      <c r="C305" s="22"/>
      <c r="D305" s="22"/>
      <c r="E305" s="22"/>
      <c r="F305" s="22"/>
    </row>
    <row r="306" ht="21.0" customHeight="1">
      <c r="A306" s="22"/>
      <c r="B306" s="22"/>
      <c r="C306" s="22"/>
      <c r="D306" s="22"/>
      <c r="E306" s="22"/>
      <c r="F306" s="22"/>
    </row>
    <row r="307" ht="21.0" customHeight="1">
      <c r="A307" s="22"/>
      <c r="B307" s="22"/>
      <c r="C307" s="22"/>
      <c r="D307" s="22"/>
      <c r="E307" s="22"/>
      <c r="F307" s="22"/>
    </row>
    <row r="308" ht="21.0" customHeight="1">
      <c r="A308" s="22"/>
      <c r="B308" s="22"/>
      <c r="C308" s="22"/>
      <c r="D308" s="22"/>
      <c r="E308" s="22"/>
      <c r="F308" s="22"/>
    </row>
    <row r="309" ht="21.0" customHeight="1">
      <c r="A309" s="22"/>
      <c r="B309" s="22"/>
      <c r="C309" s="22"/>
      <c r="D309" s="22"/>
      <c r="E309" s="22"/>
      <c r="F309" s="22"/>
    </row>
    <row r="310" ht="21.0" customHeight="1">
      <c r="A310" s="22"/>
      <c r="B310" s="22"/>
      <c r="C310" s="22"/>
      <c r="D310" s="22"/>
      <c r="E310" s="22"/>
      <c r="F310" s="22"/>
    </row>
    <row r="311" ht="21.0" customHeight="1">
      <c r="A311" s="22"/>
      <c r="B311" s="22"/>
      <c r="C311" s="22"/>
      <c r="D311" s="22"/>
      <c r="E311" s="22"/>
      <c r="F311" s="22"/>
    </row>
    <row r="312" ht="21.0" customHeight="1">
      <c r="A312" s="22"/>
      <c r="B312" s="22"/>
      <c r="C312" s="22"/>
      <c r="D312" s="22"/>
      <c r="E312" s="22"/>
      <c r="F312" s="22"/>
    </row>
    <row r="313" ht="21.0" customHeight="1">
      <c r="A313" s="22"/>
      <c r="B313" s="22"/>
      <c r="C313" s="22"/>
      <c r="D313" s="22"/>
      <c r="E313" s="22"/>
      <c r="F313" s="22"/>
    </row>
    <row r="314" ht="21.0" customHeight="1">
      <c r="A314" s="22"/>
      <c r="B314" s="22"/>
      <c r="C314" s="22"/>
      <c r="D314" s="22"/>
      <c r="E314" s="22"/>
      <c r="F314" s="22"/>
    </row>
    <row r="315" ht="21.0" customHeight="1">
      <c r="A315" s="22"/>
      <c r="B315" s="22"/>
      <c r="C315" s="22"/>
      <c r="D315" s="22"/>
      <c r="E315" s="22"/>
      <c r="F315" s="22"/>
    </row>
    <row r="316" ht="21.0" customHeight="1">
      <c r="A316" s="22"/>
      <c r="B316" s="22"/>
      <c r="C316" s="22"/>
      <c r="D316" s="22"/>
      <c r="E316" s="22"/>
      <c r="F316" s="22"/>
    </row>
    <row r="317" ht="21.0" customHeight="1">
      <c r="A317" s="22"/>
      <c r="B317" s="22"/>
      <c r="C317" s="22"/>
      <c r="D317" s="22"/>
      <c r="E317" s="22"/>
      <c r="F317" s="22"/>
    </row>
    <row r="318" ht="21.0" customHeight="1">
      <c r="A318" s="22"/>
      <c r="B318" s="22"/>
      <c r="C318" s="22"/>
      <c r="D318" s="22"/>
      <c r="E318" s="22"/>
      <c r="F318" s="22"/>
    </row>
    <row r="319" ht="21.0" customHeight="1">
      <c r="A319" s="22"/>
      <c r="B319" s="22"/>
      <c r="C319" s="22"/>
      <c r="D319" s="22"/>
      <c r="E319" s="22"/>
      <c r="F319" s="22"/>
    </row>
    <row r="320" ht="21.0" customHeight="1">
      <c r="A320" s="22"/>
      <c r="B320" s="22"/>
      <c r="C320" s="22"/>
      <c r="D320" s="22"/>
      <c r="E320" s="22"/>
      <c r="F320" s="22"/>
    </row>
    <row r="321" ht="21.0" customHeight="1">
      <c r="A321" s="22"/>
      <c r="B321" s="22"/>
      <c r="C321" s="22"/>
      <c r="D321" s="22"/>
      <c r="E321" s="22"/>
      <c r="F321" s="22"/>
    </row>
    <row r="322" ht="21.0" customHeight="1">
      <c r="A322" s="22"/>
      <c r="B322" s="22"/>
      <c r="C322" s="22"/>
      <c r="D322" s="22"/>
      <c r="E322" s="22"/>
      <c r="F322" s="22"/>
    </row>
    <row r="323" ht="21.0" customHeight="1">
      <c r="A323" s="22"/>
      <c r="B323" s="22"/>
      <c r="C323" s="22"/>
      <c r="D323" s="22"/>
      <c r="E323" s="22"/>
      <c r="F323" s="22"/>
    </row>
    <row r="324" ht="21.0" customHeight="1">
      <c r="A324" s="22"/>
      <c r="B324" s="22"/>
      <c r="C324" s="22"/>
      <c r="D324" s="22"/>
      <c r="E324" s="22"/>
      <c r="F324" s="22"/>
    </row>
    <row r="325" ht="21.0" customHeight="1">
      <c r="A325" s="22"/>
      <c r="B325" s="22"/>
      <c r="C325" s="22"/>
      <c r="D325" s="22"/>
      <c r="E325" s="22"/>
      <c r="F325" s="22"/>
    </row>
    <row r="326" ht="21.0" customHeight="1">
      <c r="A326" s="22"/>
      <c r="B326" s="22"/>
      <c r="C326" s="22"/>
      <c r="D326" s="22"/>
      <c r="E326" s="22"/>
      <c r="F326" s="22"/>
    </row>
    <row r="327" ht="21.0" customHeight="1">
      <c r="A327" s="22"/>
      <c r="B327" s="22"/>
      <c r="C327" s="22"/>
      <c r="D327" s="22"/>
      <c r="E327" s="22"/>
      <c r="F327" s="22"/>
    </row>
    <row r="328" ht="21.0" customHeight="1">
      <c r="A328" s="22"/>
      <c r="B328" s="22"/>
      <c r="C328" s="22"/>
      <c r="D328" s="22"/>
      <c r="E328" s="22"/>
      <c r="F328" s="22"/>
    </row>
    <row r="329" ht="21.0" customHeight="1">
      <c r="A329" s="22"/>
      <c r="B329" s="22"/>
      <c r="C329" s="22"/>
      <c r="D329" s="22"/>
      <c r="E329" s="22"/>
      <c r="F329" s="22"/>
    </row>
    <row r="330" ht="21.0" customHeight="1">
      <c r="A330" s="22"/>
      <c r="B330" s="22"/>
      <c r="C330" s="22"/>
      <c r="D330" s="22"/>
      <c r="E330" s="22"/>
      <c r="F330" s="22"/>
    </row>
    <row r="331" ht="21.0" customHeight="1">
      <c r="A331" s="22"/>
      <c r="B331" s="22"/>
      <c r="C331" s="22"/>
      <c r="D331" s="22"/>
      <c r="E331" s="22"/>
      <c r="F331" s="22"/>
    </row>
    <row r="332" ht="21.0" customHeight="1">
      <c r="A332" s="22"/>
      <c r="B332" s="22"/>
      <c r="C332" s="22"/>
      <c r="D332" s="22"/>
      <c r="E332" s="22"/>
      <c r="F332" s="22"/>
    </row>
    <row r="333" ht="21.0" customHeight="1">
      <c r="A333" s="22"/>
      <c r="B333" s="22"/>
      <c r="C333" s="22"/>
      <c r="D333" s="22"/>
      <c r="E333" s="22"/>
      <c r="F333" s="22"/>
    </row>
    <row r="334" ht="21.0" customHeight="1">
      <c r="A334" s="22"/>
      <c r="B334" s="22"/>
      <c r="C334" s="22"/>
      <c r="D334" s="22"/>
      <c r="E334" s="22"/>
      <c r="F334" s="22"/>
    </row>
    <row r="335" ht="21.0" customHeight="1">
      <c r="A335" s="22"/>
      <c r="B335" s="22"/>
      <c r="C335" s="22"/>
      <c r="D335" s="22"/>
      <c r="E335" s="22"/>
      <c r="F335" s="22"/>
    </row>
    <row r="336" ht="21.0" customHeight="1">
      <c r="A336" s="22"/>
      <c r="B336" s="22"/>
      <c r="C336" s="22"/>
      <c r="D336" s="22"/>
      <c r="E336" s="22"/>
      <c r="F336" s="22"/>
    </row>
    <row r="337" ht="21.0" customHeight="1">
      <c r="A337" s="22"/>
      <c r="B337" s="22"/>
      <c r="C337" s="22"/>
      <c r="D337" s="22"/>
      <c r="E337" s="22"/>
      <c r="F337" s="22"/>
    </row>
    <row r="338" ht="21.0" customHeight="1">
      <c r="A338" s="22"/>
      <c r="B338" s="22"/>
      <c r="C338" s="22"/>
      <c r="D338" s="22"/>
      <c r="E338" s="22"/>
      <c r="F338" s="22"/>
    </row>
    <row r="339" ht="21.0" customHeight="1">
      <c r="A339" s="22"/>
      <c r="B339" s="22"/>
      <c r="C339" s="22"/>
      <c r="D339" s="22"/>
      <c r="E339" s="22"/>
      <c r="F339" s="22"/>
    </row>
    <row r="340" ht="21.0" customHeight="1">
      <c r="A340" s="22"/>
      <c r="B340" s="22"/>
      <c r="C340" s="22"/>
      <c r="D340" s="22"/>
      <c r="E340" s="22"/>
      <c r="F340" s="22"/>
    </row>
    <row r="341" ht="21.0" customHeight="1">
      <c r="A341" s="22"/>
      <c r="B341" s="22"/>
      <c r="C341" s="22"/>
      <c r="D341" s="22"/>
      <c r="E341" s="22"/>
      <c r="F341" s="22"/>
    </row>
    <row r="342" ht="21.0" customHeight="1">
      <c r="A342" s="22"/>
      <c r="B342" s="22"/>
      <c r="C342" s="22"/>
      <c r="D342" s="22"/>
      <c r="E342" s="22"/>
      <c r="F342" s="22"/>
    </row>
    <row r="343" ht="21.0" customHeight="1">
      <c r="A343" s="22"/>
      <c r="B343" s="22"/>
      <c r="C343" s="22"/>
      <c r="D343" s="22"/>
      <c r="E343" s="22"/>
      <c r="F343" s="22"/>
    </row>
    <row r="344" ht="21.0" customHeight="1">
      <c r="A344" s="22"/>
      <c r="B344" s="22"/>
      <c r="C344" s="22"/>
      <c r="D344" s="22"/>
      <c r="E344" s="22"/>
      <c r="F344" s="22"/>
    </row>
    <row r="345" ht="21.0" customHeight="1">
      <c r="A345" s="22"/>
      <c r="B345" s="22"/>
      <c r="C345" s="22"/>
      <c r="D345" s="22"/>
      <c r="E345" s="22"/>
      <c r="F345" s="22"/>
    </row>
    <row r="346" ht="21.0" customHeight="1">
      <c r="A346" s="22"/>
      <c r="B346" s="22"/>
      <c r="C346" s="22"/>
      <c r="D346" s="22"/>
      <c r="E346" s="22"/>
      <c r="F346" s="22"/>
    </row>
    <row r="347" ht="21.0" customHeight="1">
      <c r="A347" s="22"/>
      <c r="B347" s="22"/>
      <c r="C347" s="22"/>
      <c r="D347" s="22"/>
      <c r="E347" s="22"/>
      <c r="F347" s="22"/>
    </row>
    <row r="348" ht="21.0" customHeight="1">
      <c r="A348" s="22"/>
      <c r="B348" s="22"/>
      <c r="C348" s="22"/>
      <c r="D348" s="22"/>
      <c r="E348" s="22"/>
      <c r="F348" s="22"/>
    </row>
    <row r="349" ht="21.0" customHeight="1">
      <c r="A349" s="22"/>
      <c r="B349" s="22"/>
      <c r="C349" s="22"/>
      <c r="D349" s="22"/>
      <c r="E349" s="22"/>
      <c r="F349" s="22"/>
    </row>
    <row r="350" ht="21.0" customHeight="1">
      <c r="A350" s="22"/>
      <c r="B350" s="22"/>
      <c r="C350" s="22"/>
      <c r="D350" s="22"/>
      <c r="E350" s="22"/>
      <c r="F350" s="22"/>
    </row>
    <row r="351" ht="21.0" customHeight="1">
      <c r="A351" s="22"/>
      <c r="B351" s="22"/>
      <c r="C351" s="22"/>
      <c r="D351" s="22"/>
      <c r="E351" s="22"/>
      <c r="F351" s="22"/>
    </row>
    <row r="352" ht="21.0" customHeight="1">
      <c r="A352" s="22"/>
      <c r="B352" s="22"/>
      <c r="C352" s="22"/>
      <c r="D352" s="22"/>
      <c r="E352" s="22"/>
      <c r="F352" s="22"/>
    </row>
    <row r="353" ht="21.0" customHeight="1">
      <c r="A353" s="22"/>
      <c r="B353" s="22"/>
      <c r="C353" s="22"/>
      <c r="D353" s="22"/>
      <c r="E353" s="22"/>
      <c r="F353" s="22"/>
    </row>
    <row r="354" ht="21.0" customHeight="1">
      <c r="A354" s="22"/>
      <c r="B354" s="22"/>
      <c r="C354" s="22"/>
      <c r="D354" s="22"/>
      <c r="E354" s="22"/>
      <c r="F354" s="22"/>
    </row>
    <row r="355" ht="21.0" customHeight="1">
      <c r="A355" s="22"/>
      <c r="B355" s="22"/>
      <c r="C355" s="22"/>
      <c r="D355" s="22"/>
      <c r="E355" s="22"/>
      <c r="F355" s="22"/>
    </row>
    <row r="356" ht="21.0" customHeight="1">
      <c r="A356" s="22"/>
      <c r="B356" s="22"/>
      <c r="C356" s="22"/>
      <c r="D356" s="22"/>
      <c r="E356" s="22"/>
      <c r="F356" s="22"/>
    </row>
    <row r="357" ht="21.0" customHeight="1">
      <c r="A357" s="22"/>
      <c r="B357" s="22"/>
      <c r="C357" s="22"/>
      <c r="D357" s="22"/>
      <c r="E357" s="22"/>
      <c r="F357" s="22"/>
    </row>
    <row r="358" ht="21.0" customHeight="1">
      <c r="A358" s="22"/>
      <c r="B358" s="22"/>
      <c r="C358" s="22"/>
      <c r="D358" s="22"/>
      <c r="E358" s="22"/>
      <c r="F358" s="22"/>
    </row>
    <row r="359" ht="21.0" customHeight="1">
      <c r="A359" s="22"/>
      <c r="B359" s="22"/>
      <c r="C359" s="22"/>
      <c r="D359" s="22"/>
      <c r="E359" s="22"/>
      <c r="F359" s="22"/>
    </row>
    <row r="360" ht="21.0" customHeight="1">
      <c r="A360" s="22"/>
      <c r="B360" s="22"/>
      <c r="C360" s="22"/>
      <c r="D360" s="22"/>
      <c r="E360" s="22"/>
      <c r="F360" s="22"/>
    </row>
    <row r="361" ht="21.0" customHeight="1">
      <c r="A361" s="22"/>
      <c r="B361" s="22"/>
      <c r="C361" s="22"/>
      <c r="D361" s="22"/>
      <c r="E361" s="22"/>
      <c r="F361" s="22"/>
    </row>
    <row r="362" ht="21.0" customHeight="1">
      <c r="A362" s="22"/>
      <c r="B362" s="22"/>
      <c r="C362" s="22"/>
      <c r="D362" s="22"/>
      <c r="E362" s="22"/>
      <c r="F362" s="22"/>
    </row>
    <row r="363" ht="21.0" customHeight="1">
      <c r="A363" s="22"/>
      <c r="B363" s="22"/>
      <c r="C363" s="22"/>
      <c r="D363" s="22"/>
      <c r="E363" s="22"/>
      <c r="F363" s="22"/>
    </row>
    <row r="364" ht="21.0" customHeight="1">
      <c r="A364" s="22"/>
      <c r="B364" s="22"/>
      <c r="C364" s="22"/>
      <c r="D364" s="22"/>
      <c r="E364" s="22"/>
      <c r="F364" s="22"/>
    </row>
    <row r="365" ht="21.0" customHeight="1">
      <c r="A365" s="22"/>
      <c r="B365" s="22"/>
      <c r="C365" s="22"/>
      <c r="D365" s="22"/>
      <c r="E365" s="22"/>
      <c r="F365" s="22"/>
    </row>
    <row r="366" ht="21.0" customHeight="1">
      <c r="A366" s="22"/>
      <c r="B366" s="22"/>
      <c r="C366" s="22"/>
      <c r="D366" s="22"/>
      <c r="E366" s="22"/>
      <c r="F366" s="22"/>
    </row>
    <row r="367" ht="21.0" customHeight="1">
      <c r="A367" s="22"/>
      <c r="B367" s="22"/>
      <c r="C367" s="22"/>
      <c r="D367" s="22"/>
      <c r="E367" s="22"/>
      <c r="F367" s="22"/>
    </row>
    <row r="368" ht="21.0" customHeight="1">
      <c r="A368" s="22"/>
      <c r="B368" s="22"/>
      <c r="C368" s="22"/>
      <c r="D368" s="22"/>
      <c r="E368" s="22"/>
      <c r="F368" s="22"/>
    </row>
    <row r="369" ht="21.0" customHeight="1">
      <c r="A369" s="22"/>
      <c r="B369" s="22"/>
      <c r="C369" s="22"/>
      <c r="D369" s="22"/>
      <c r="E369" s="22"/>
      <c r="F369" s="22"/>
    </row>
    <row r="370" ht="21.0" customHeight="1">
      <c r="A370" s="22"/>
      <c r="B370" s="22"/>
      <c r="C370" s="22"/>
      <c r="D370" s="22"/>
      <c r="E370" s="22"/>
      <c r="F370" s="22"/>
    </row>
    <row r="371" ht="21.0" customHeight="1">
      <c r="A371" s="22"/>
      <c r="B371" s="22"/>
      <c r="C371" s="22"/>
      <c r="D371" s="22"/>
      <c r="E371" s="22"/>
      <c r="F371" s="22"/>
    </row>
    <row r="372" ht="21.0" customHeight="1">
      <c r="A372" s="22"/>
      <c r="B372" s="22"/>
      <c r="C372" s="22"/>
      <c r="D372" s="22"/>
      <c r="E372" s="22"/>
      <c r="F372" s="22"/>
    </row>
    <row r="373" ht="21.0" customHeight="1">
      <c r="A373" s="22"/>
      <c r="B373" s="22"/>
      <c r="C373" s="22"/>
      <c r="D373" s="22"/>
      <c r="E373" s="22"/>
      <c r="F373" s="22"/>
    </row>
    <row r="374" ht="21.0" customHeight="1">
      <c r="A374" s="22"/>
      <c r="B374" s="22"/>
      <c r="C374" s="22"/>
      <c r="D374" s="22"/>
      <c r="E374" s="22"/>
      <c r="F374" s="22"/>
    </row>
    <row r="375" ht="21.0" customHeight="1">
      <c r="A375" s="22"/>
      <c r="B375" s="22"/>
      <c r="C375" s="22"/>
      <c r="D375" s="22"/>
      <c r="E375" s="22"/>
      <c r="F375" s="22"/>
    </row>
    <row r="376" ht="21.0" customHeight="1">
      <c r="A376" s="22"/>
      <c r="B376" s="22"/>
      <c r="C376" s="22"/>
      <c r="D376" s="22"/>
      <c r="E376" s="22"/>
      <c r="F376" s="22"/>
    </row>
    <row r="377" ht="21.0" customHeight="1">
      <c r="A377" s="22"/>
      <c r="B377" s="22"/>
      <c r="C377" s="22"/>
      <c r="D377" s="22"/>
      <c r="E377" s="22"/>
      <c r="F377" s="22"/>
    </row>
    <row r="378" ht="21.0" customHeight="1">
      <c r="A378" s="22"/>
      <c r="B378" s="22"/>
      <c r="C378" s="22"/>
      <c r="D378" s="22"/>
      <c r="E378" s="22"/>
      <c r="F378" s="22"/>
    </row>
    <row r="379" ht="21.0" customHeight="1">
      <c r="A379" s="22"/>
      <c r="B379" s="22"/>
      <c r="C379" s="22"/>
      <c r="D379" s="22"/>
      <c r="E379" s="22"/>
      <c r="F379" s="22"/>
    </row>
    <row r="380" ht="21.0" customHeight="1">
      <c r="A380" s="22"/>
      <c r="B380" s="22"/>
      <c r="C380" s="22"/>
      <c r="D380" s="22"/>
      <c r="E380" s="22"/>
      <c r="F380" s="22"/>
    </row>
    <row r="381" ht="21.0" customHeight="1">
      <c r="A381" s="22"/>
      <c r="B381" s="22"/>
      <c r="C381" s="22"/>
      <c r="D381" s="22"/>
      <c r="E381" s="22"/>
      <c r="F381" s="22"/>
    </row>
    <row r="382" ht="21.0" customHeight="1">
      <c r="A382" s="22"/>
      <c r="B382" s="22"/>
      <c r="C382" s="22"/>
      <c r="D382" s="22"/>
      <c r="E382" s="22"/>
      <c r="F382" s="22"/>
    </row>
    <row r="383" ht="21.0" customHeight="1">
      <c r="A383" s="22"/>
      <c r="B383" s="22"/>
      <c r="C383" s="22"/>
      <c r="D383" s="22"/>
      <c r="E383" s="22"/>
      <c r="F383" s="22"/>
    </row>
    <row r="384" ht="21.0" customHeight="1">
      <c r="A384" s="22"/>
      <c r="B384" s="22"/>
      <c r="C384" s="22"/>
      <c r="D384" s="22"/>
      <c r="E384" s="22"/>
      <c r="F384" s="22"/>
    </row>
    <row r="385" ht="21.0" customHeight="1">
      <c r="A385" s="22"/>
      <c r="B385" s="22"/>
      <c r="C385" s="22"/>
      <c r="D385" s="22"/>
      <c r="E385" s="22"/>
      <c r="F385" s="22"/>
    </row>
    <row r="386" ht="21.0" customHeight="1">
      <c r="A386" s="22"/>
      <c r="B386" s="22"/>
      <c r="C386" s="22"/>
      <c r="D386" s="22"/>
      <c r="E386" s="22"/>
      <c r="F386" s="22"/>
    </row>
    <row r="387" ht="21.0" customHeight="1">
      <c r="A387" s="22"/>
      <c r="B387" s="22"/>
      <c r="C387" s="22"/>
      <c r="D387" s="22"/>
      <c r="E387" s="22"/>
      <c r="F387" s="22"/>
    </row>
    <row r="388" ht="21.0" customHeight="1">
      <c r="A388" s="22"/>
      <c r="B388" s="22"/>
      <c r="C388" s="22"/>
      <c r="D388" s="22"/>
      <c r="E388" s="22"/>
      <c r="F388" s="22"/>
    </row>
    <row r="389" ht="21.0" customHeight="1">
      <c r="A389" s="22"/>
      <c r="B389" s="22"/>
      <c r="C389" s="22"/>
      <c r="D389" s="22"/>
      <c r="E389" s="22"/>
      <c r="F389" s="22"/>
    </row>
    <row r="390" ht="21.0" customHeight="1">
      <c r="A390" s="22"/>
      <c r="B390" s="22"/>
      <c r="C390" s="22"/>
      <c r="D390" s="22"/>
      <c r="E390" s="22"/>
      <c r="F390" s="22"/>
    </row>
    <row r="391" ht="21.0" customHeight="1">
      <c r="A391" s="22"/>
      <c r="B391" s="22"/>
      <c r="C391" s="22"/>
      <c r="D391" s="22"/>
      <c r="E391" s="22"/>
      <c r="F391" s="22"/>
    </row>
    <row r="392" ht="21.0" customHeight="1">
      <c r="A392" s="22"/>
      <c r="B392" s="22"/>
      <c r="C392" s="22"/>
      <c r="D392" s="22"/>
      <c r="E392" s="22"/>
      <c r="F392" s="22"/>
    </row>
    <row r="393" ht="21.0" customHeight="1">
      <c r="A393" s="22"/>
      <c r="B393" s="22"/>
      <c r="C393" s="22"/>
      <c r="D393" s="22"/>
      <c r="E393" s="22"/>
      <c r="F393" s="22"/>
    </row>
    <row r="394" ht="21.0" customHeight="1">
      <c r="A394" s="22"/>
      <c r="B394" s="22"/>
      <c r="C394" s="22"/>
      <c r="D394" s="22"/>
      <c r="E394" s="22"/>
      <c r="F394" s="22"/>
    </row>
    <row r="395" ht="21.0" customHeight="1">
      <c r="A395" s="22"/>
      <c r="B395" s="22"/>
      <c r="C395" s="22"/>
      <c r="D395" s="22"/>
      <c r="E395" s="22"/>
      <c r="F395" s="22"/>
    </row>
    <row r="396" ht="21.0" customHeight="1">
      <c r="A396" s="22"/>
      <c r="B396" s="22"/>
      <c r="C396" s="22"/>
      <c r="D396" s="22"/>
      <c r="E396" s="22"/>
      <c r="F396" s="22"/>
    </row>
    <row r="397" ht="21.0" customHeight="1">
      <c r="A397" s="22"/>
      <c r="B397" s="22"/>
      <c r="C397" s="22"/>
      <c r="D397" s="22"/>
      <c r="E397" s="22"/>
      <c r="F397" s="22"/>
    </row>
    <row r="398" ht="21.0" customHeight="1">
      <c r="A398" s="22"/>
      <c r="B398" s="22"/>
      <c r="C398" s="22"/>
      <c r="D398" s="22"/>
      <c r="E398" s="22"/>
      <c r="F398" s="22"/>
    </row>
    <row r="399" ht="21.0" customHeight="1">
      <c r="A399" s="22"/>
      <c r="B399" s="22"/>
      <c r="C399" s="22"/>
      <c r="D399" s="22"/>
      <c r="E399" s="22"/>
      <c r="F399" s="22"/>
    </row>
    <row r="400" ht="21.0" customHeight="1">
      <c r="A400" s="22"/>
      <c r="B400" s="22"/>
      <c r="C400" s="22"/>
      <c r="D400" s="22"/>
      <c r="E400" s="22"/>
      <c r="F400" s="22"/>
    </row>
    <row r="401" ht="21.0" customHeight="1">
      <c r="A401" s="22"/>
      <c r="B401" s="22"/>
      <c r="C401" s="22"/>
      <c r="D401" s="22"/>
      <c r="E401" s="22"/>
      <c r="F401" s="22"/>
    </row>
    <row r="402" ht="21.0" customHeight="1">
      <c r="A402" s="22"/>
      <c r="B402" s="22"/>
      <c r="C402" s="22"/>
      <c r="D402" s="22"/>
      <c r="E402" s="22"/>
      <c r="F402" s="22"/>
    </row>
    <row r="403" ht="21.0" customHeight="1">
      <c r="A403" s="22"/>
      <c r="B403" s="22"/>
      <c r="C403" s="22"/>
      <c r="D403" s="22"/>
      <c r="E403" s="22"/>
      <c r="F403" s="22"/>
    </row>
    <row r="404" ht="21.0" customHeight="1">
      <c r="A404" s="22"/>
      <c r="B404" s="22"/>
      <c r="C404" s="22"/>
      <c r="D404" s="22"/>
      <c r="E404" s="22"/>
      <c r="F404" s="22"/>
    </row>
    <row r="405" ht="21.0" customHeight="1">
      <c r="A405" s="22"/>
      <c r="B405" s="22"/>
      <c r="C405" s="22"/>
      <c r="D405" s="22"/>
      <c r="E405" s="22"/>
      <c r="F405" s="22"/>
    </row>
    <row r="406" ht="21.0" customHeight="1">
      <c r="A406" s="22"/>
      <c r="B406" s="22"/>
      <c r="C406" s="22"/>
      <c r="D406" s="22"/>
      <c r="E406" s="22"/>
      <c r="F406" s="22"/>
    </row>
    <row r="407" ht="21.0" customHeight="1">
      <c r="A407" s="22"/>
      <c r="B407" s="22"/>
      <c r="C407" s="22"/>
      <c r="D407" s="22"/>
      <c r="E407" s="22"/>
      <c r="F407" s="22"/>
    </row>
    <row r="408" ht="21.0" customHeight="1">
      <c r="A408" s="22"/>
      <c r="B408" s="22"/>
      <c r="C408" s="22"/>
      <c r="D408" s="22"/>
      <c r="E408" s="22"/>
      <c r="F408" s="22"/>
    </row>
    <row r="409" ht="21.0" customHeight="1">
      <c r="A409" s="22"/>
      <c r="B409" s="22"/>
      <c r="C409" s="22"/>
      <c r="D409" s="22"/>
      <c r="E409" s="22"/>
      <c r="F409" s="22"/>
    </row>
    <row r="410" ht="21.0" customHeight="1">
      <c r="A410" s="22"/>
      <c r="B410" s="22"/>
      <c r="C410" s="22"/>
      <c r="D410" s="22"/>
      <c r="E410" s="22"/>
      <c r="F410" s="22"/>
    </row>
    <row r="411" ht="21.0" customHeight="1">
      <c r="A411" s="22"/>
      <c r="B411" s="22"/>
      <c r="C411" s="22"/>
      <c r="D411" s="22"/>
      <c r="E411" s="22"/>
      <c r="F411" s="22"/>
    </row>
    <row r="412" ht="21.0" customHeight="1">
      <c r="A412" s="22"/>
      <c r="B412" s="22"/>
      <c r="C412" s="22"/>
      <c r="D412" s="22"/>
      <c r="E412" s="22"/>
      <c r="F412" s="22"/>
    </row>
    <row r="413" ht="21.0" customHeight="1">
      <c r="A413" s="22"/>
      <c r="B413" s="22"/>
      <c r="C413" s="22"/>
      <c r="D413" s="22"/>
      <c r="E413" s="22"/>
      <c r="F413" s="22"/>
    </row>
    <row r="414" ht="21.0" customHeight="1">
      <c r="A414" s="22"/>
      <c r="B414" s="22"/>
      <c r="C414" s="22"/>
      <c r="D414" s="22"/>
      <c r="E414" s="22"/>
      <c r="F414" s="22"/>
    </row>
    <row r="415" ht="21.0" customHeight="1">
      <c r="A415" s="22"/>
      <c r="B415" s="22"/>
      <c r="C415" s="22"/>
      <c r="D415" s="22"/>
      <c r="E415" s="22"/>
      <c r="F415" s="22"/>
    </row>
    <row r="416" ht="21.0" customHeight="1">
      <c r="A416" s="22"/>
      <c r="B416" s="22"/>
      <c r="C416" s="22"/>
      <c r="D416" s="22"/>
      <c r="E416" s="22"/>
      <c r="F416" s="22"/>
    </row>
    <row r="417" ht="21.0" customHeight="1">
      <c r="A417" s="22"/>
      <c r="B417" s="22"/>
      <c r="C417" s="22"/>
      <c r="D417" s="22"/>
      <c r="E417" s="22"/>
      <c r="F417" s="22"/>
    </row>
    <row r="418" ht="21.0" customHeight="1">
      <c r="A418" s="22"/>
      <c r="B418" s="22"/>
      <c r="C418" s="22"/>
      <c r="D418" s="22"/>
      <c r="E418" s="22"/>
      <c r="F418" s="22"/>
    </row>
    <row r="419" ht="21.0" customHeight="1">
      <c r="A419" s="22"/>
      <c r="B419" s="22"/>
      <c r="C419" s="22"/>
      <c r="D419" s="22"/>
      <c r="E419" s="22"/>
      <c r="F419" s="22"/>
    </row>
    <row r="420" ht="21.0" customHeight="1">
      <c r="A420" s="22"/>
      <c r="B420" s="22"/>
      <c r="C420" s="22"/>
      <c r="D420" s="22"/>
      <c r="E420" s="22"/>
      <c r="F420" s="22"/>
    </row>
    <row r="421" ht="21.0" customHeight="1">
      <c r="A421" s="22"/>
      <c r="B421" s="22"/>
      <c r="C421" s="22"/>
      <c r="D421" s="22"/>
      <c r="E421" s="22"/>
      <c r="F421" s="22"/>
    </row>
    <row r="422" ht="21.0" customHeight="1">
      <c r="A422" s="22"/>
      <c r="B422" s="22"/>
      <c r="C422" s="22"/>
      <c r="D422" s="22"/>
      <c r="E422" s="22"/>
      <c r="F422" s="22"/>
    </row>
    <row r="423" ht="21.0" customHeight="1">
      <c r="A423" s="22"/>
      <c r="B423" s="22"/>
      <c r="C423" s="22"/>
      <c r="D423" s="22"/>
      <c r="E423" s="22"/>
      <c r="F423" s="22"/>
    </row>
    <row r="424" ht="21.0" customHeight="1">
      <c r="A424" s="22"/>
      <c r="B424" s="22"/>
      <c r="C424" s="22"/>
      <c r="D424" s="22"/>
      <c r="E424" s="22"/>
      <c r="F424" s="22"/>
    </row>
    <row r="425" ht="21.0" customHeight="1">
      <c r="A425" s="22"/>
      <c r="B425" s="22"/>
      <c r="C425" s="22"/>
      <c r="D425" s="22"/>
      <c r="E425" s="22"/>
      <c r="F425" s="22"/>
    </row>
    <row r="426" ht="21.0" customHeight="1">
      <c r="A426" s="22"/>
      <c r="B426" s="22"/>
      <c r="C426" s="22"/>
      <c r="D426" s="22"/>
      <c r="E426" s="22"/>
      <c r="F426" s="22"/>
    </row>
    <row r="427" ht="21.0" customHeight="1">
      <c r="A427" s="22"/>
      <c r="B427" s="22"/>
      <c r="C427" s="22"/>
      <c r="D427" s="22"/>
      <c r="E427" s="22"/>
      <c r="F427" s="22"/>
    </row>
    <row r="428" ht="21.0" customHeight="1">
      <c r="A428" s="22"/>
      <c r="B428" s="22"/>
      <c r="C428" s="22"/>
      <c r="D428" s="22"/>
      <c r="E428" s="22"/>
      <c r="F428" s="22"/>
    </row>
    <row r="429" ht="21.0" customHeight="1">
      <c r="A429" s="22"/>
      <c r="B429" s="22"/>
      <c r="C429" s="22"/>
      <c r="D429" s="22"/>
      <c r="E429" s="22"/>
      <c r="F429" s="22"/>
    </row>
    <row r="430" ht="21.0" customHeight="1">
      <c r="A430" s="22"/>
      <c r="B430" s="22"/>
      <c r="C430" s="22"/>
      <c r="D430" s="22"/>
      <c r="E430" s="22"/>
      <c r="F430" s="22"/>
    </row>
    <row r="431" ht="21.0" customHeight="1">
      <c r="A431" s="22"/>
      <c r="B431" s="22"/>
      <c r="C431" s="22"/>
      <c r="D431" s="22"/>
      <c r="E431" s="22"/>
      <c r="F431" s="22"/>
    </row>
    <row r="432" ht="21.0" customHeight="1">
      <c r="A432" s="22"/>
      <c r="B432" s="22"/>
      <c r="C432" s="22"/>
      <c r="D432" s="22"/>
      <c r="E432" s="22"/>
      <c r="F432" s="22"/>
    </row>
    <row r="433" ht="21.0" customHeight="1">
      <c r="A433" s="22"/>
      <c r="B433" s="22"/>
      <c r="C433" s="22"/>
      <c r="D433" s="22"/>
      <c r="E433" s="22"/>
      <c r="F433" s="22"/>
    </row>
    <row r="434" ht="21.0" customHeight="1">
      <c r="A434" s="22"/>
      <c r="B434" s="22"/>
      <c r="C434" s="22"/>
      <c r="D434" s="22"/>
      <c r="E434" s="22"/>
      <c r="F434" s="22"/>
    </row>
    <row r="435" ht="21.0" customHeight="1">
      <c r="A435" s="22"/>
      <c r="B435" s="22"/>
      <c r="C435" s="22"/>
      <c r="D435" s="22"/>
      <c r="E435" s="22"/>
      <c r="F435" s="22"/>
    </row>
    <row r="436" ht="21.0" customHeight="1">
      <c r="A436" s="22"/>
      <c r="B436" s="22"/>
      <c r="C436" s="22"/>
      <c r="D436" s="22"/>
      <c r="E436" s="22"/>
      <c r="F436" s="22"/>
    </row>
    <row r="437" ht="21.0" customHeight="1">
      <c r="A437" s="22"/>
      <c r="B437" s="22"/>
      <c r="C437" s="22"/>
      <c r="D437" s="22"/>
      <c r="E437" s="22"/>
      <c r="F437" s="22"/>
    </row>
    <row r="438" ht="21.0" customHeight="1">
      <c r="A438" s="22"/>
      <c r="B438" s="22"/>
      <c r="C438" s="22"/>
      <c r="D438" s="22"/>
      <c r="E438" s="22"/>
      <c r="F438" s="22"/>
    </row>
    <row r="439" ht="21.0" customHeight="1">
      <c r="A439" s="22"/>
      <c r="B439" s="22"/>
      <c r="C439" s="22"/>
      <c r="D439" s="22"/>
      <c r="E439" s="22"/>
      <c r="F439" s="22"/>
    </row>
    <row r="440" ht="21.0" customHeight="1">
      <c r="A440" s="22"/>
      <c r="B440" s="22"/>
      <c r="C440" s="22"/>
      <c r="D440" s="22"/>
      <c r="E440" s="22"/>
      <c r="F440" s="22"/>
    </row>
    <row r="441" ht="21.0" customHeight="1">
      <c r="A441" s="22"/>
      <c r="B441" s="22"/>
      <c r="C441" s="22"/>
      <c r="D441" s="22"/>
      <c r="E441" s="22"/>
      <c r="F441" s="22"/>
    </row>
    <row r="442" ht="21.0" customHeight="1">
      <c r="A442" s="22"/>
      <c r="B442" s="22"/>
      <c r="C442" s="22"/>
      <c r="D442" s="22"/>
      <c r="E442" s="22"/>
      <c r="F442" s="22"/>
    </row>
    <row r="443" ht="21.0" customHeight="1">
      <c r="A443" s="22"/>
      <c r="B443" s="22"/>
      <c r="C443" s="22"/>
      <c r="D443" s="22"/>
      <c r="E443" s="22"/>
      <c r="F443" s="22"/>
    </row>
    <row r="444" ht="21.0" customHeight="1">
      <c r="A444" s="22"/>
      <c r="B444" s="22"/>
      <c r="C444" s="22"/>
      <c r="D444" s="22"/>
      <c r="E444" s="22"/>
      <c r="F444" s="22"/>
    </row>
    <row r="445" ht="21.0" customHeight="1">
      <c r="A445" s="22"/>
      <c r="B445" s="22"/>
      <c r="C445" s="22"/>
      <c r="D445" s="22"/>
      <c r="E445" s="22"/>
      <c r="F445" s="22"/>
    </row>
    <row r="446" ht="21.0" customHeight="1">
      <c r="A446" s="22"/>
      <c r="B446" s="22"/>
      <c r="C446" s="22"/>
      <c r="D446" s="22"/>
      <c r="E446" s="22"/>
      <c r="F446" s="22"/>
    </row>
    <row r="447" ht="21.0" customHeight="1">
      <c r="A447" s="22"/>
      <c r="B447" s="22"/>
      <c r="C447" s="22"/>
      <c r="D447" s="22"/>
      <c r="E447" s="22"/>
      <c r="F447" s="22"/>
    </row>
    <row r="448" ht="21.0" customHeight="1">
      <c r="A448" s="22"/>
      <c r="B448" s="22"/>
      <c r="C448" s="22"/>
      <c r="D448" s="22"/>
      <c r="E448" s="22"/>
      <c r="F448" s="22"/>
    </row>
    <row r="449" ht="21.0" customHeight="1">
      <c r="A449" s="22"/>
      <c r="B449" s="22"/>
      <c r="C449" s="22"/>
      <c r="D449" s="22"/>
      <c r="E449" s="22"/>
      <c r="F449" s="22"/>
    </row>
    <row r="450" ht="21.0" customHeight="1">
      <c r="A450" s="22"/>
      <c r="B450" s="22"/>
      <c r="C450" s="22"/>
      <c r="D450" s="22"/>
      <c r="E450" s="22"/>
      <c r="F450" s="22"/>
    </row>
    <row r="451" ht="21.0" customHeight="1">
      <c r="A451" s="22"/>
      <c r="B451" s="22"/>
      <c r="C451" s="22"/>
      <c r="D451" s="22"/>
      <c r="E451" s="22"/>
      <c r="F451" s="22"/>
    </row>
    <row r="452" ht="21.0" customHeight="1">
      <c r="A452" s="22"/>
      <c r="B452" s="22"/>
      <c r="C452" s="22"/>
      <c r="D452" s="22"/>
      <c r="E452" s="22"/>
      <c r="F452" s="22"/>
    </row>
    <row r="453" ht="21.0" customHeight="1">
      <c r="A453" s="22"/>
      <c r="B453" s="22"/>
      <c r="C453" s="22"/>
      <c r="D453" s="22"/>
      <c r="E453" s="22"/>
      <c r="F453" s="22"/>
    </row>
    <row r="454" ht="21.0" customHeight="1">
      <c r="A454" s="22"/>
      <c r="B454" s="22"/>
      <c r="C454" s="22"/>
      <c r="D454" s="22"/>
      <c r="E454" s="22"/>
      <c r="F454" s="22"/>
    </row>
    <row r="455" ht="21.0" customHeight="1">
      <c r="A455" s="22"/>
      <c r="B455" s="22"/>
      <c r="C455" s="22"/>
      <c r="D455" s="22"/>
      <c r="E455" s="22"/>
      <c r="F455" s="22"/>
    </row>
    <row r="456" ht="21.0" customHeight="1">
      <c r="A456" s="22"/>
      <c r="B456" s="22"/>
      <c r="C456" s="22"/>
      <c r="D456" s="22"/>
      <c r="E456" s="22"/>
      <c r="F456" s="22"/>
    </row>
    <row r="457" ht="21.0" customHeight="1">
      <c r="A457" s="22"/>
      <c r="B457" s="22"/>
      <c r="C457" s="22"/>
      <c r="D457" s="22"/>
      <c r="E457" s="22"/>
      <c r="F457" s="22"/>
    </row>
    <row r="458" ht="21.0" customHeight="1">
      <c r="A458" s="22"/>
      <c r="B458" s="22"/>
      <c r="C458" s="22"/>
      <c r="D458" s="22"/>
      <c r="E458" s="22"/>
      <c r="F458" s="22"/>
    </row>
    <row r="459" ht="21.0" customHeight="1">
      <c r="A459" s="22"/>
      <c r="B459" s="22"/>
      <c r="C459" s="22"/>
      <c r="D459" s="22"/>
      <c r="E459" s="22"/>
      <c r="F459" s="22"/>
    </row>
    <row r="460" ht="21.0" customHeight="1">
      <c r="A460" s="22"/>
      <c r="B460" s="22"/>
      <c r="C460" s="22"/>
      <c r="D460" s="22"/>
      <c r="E460" s="22"/>
      <c r="F460" s="22"/>
    </row>
    <row r="461" ht="21.0" customHeight="1">
      <c r="A461" s="22"/>
      <c r="B461" s="22"/>
      <c r="C461" s="22"/>
      <c r="D461" s="22"/>
      <c r="E461" s="22"/>
      <c r="F461" s="22"/>
    </row>
    <row r="462" ht="21.0" customHeight="1">
      <c r="A462" s="22"/>
      <c r="B462" s="22"/>
      <c r="C462" s="22"/>
      <c r="D462" s="22"/>
      <c r="E462" s="22"/>
      <c r="F462" s="22"/>
    </row>
    <row r="463" ht="21.0" customHeight="1">
      <c r="A463" s="22"/>
      <c r="B463" s="22"/>
      <c r="C463" s="22"/>
      <c r="D463" s="22"/>
      <c r="E463" s="22"/>
      <c r="F463" s="22"/>
    </row>
    <row r="464" ht="21.0" customHeight="1">
      <c r="A464" s="22"/>
      <c r="B464" s="22"/>
      <c r="C464" s="22"/>
      <c r="D464" s="22"/>
      <c r="E464" s="22"/>
      <c r="F464" s="22"/>
    </row>
    <row r="465" ht="21.0" customHeight="1">
      <c r="A465" s="22"/>
      <c r="B465" s="22"/>
      <c r="C465" s="22"/>
      <c r="D465" s="22"/>
      <c r="E465" s="22"/>
      <c r="F465" s="22"/>
    </row>
    <row r="466" ht="21.0" customHeight="1">
      <c r="A466" s="22"/>
      <c r="B466" s="22"/>
      <c r="C466" s="22"/>
      <c r="D466" s="22"/>
      <c r="E466" s="22"/>
      <c r="F466" s="22"/>
    </row>
    <row r="467" ht="21.0" customHeight="1">
      <c r="A467" s="22"/>
      <c r="B467" s="22"/>
      <c r="C467" s="22"/>
      <c r="D467" s="22"/>
      <c r="E467" s="22"/>
      <c r="F467" s="22"/>
    </row>
    <row r="468" ht="21.0" customHeight="1">
      <c r="A468" s="22"/>
      <c r="B468" s="22"/>
      <c r="C468" s="22"/>
      <c r="D468" s="22"/>
      <c r="E468" s="22"/>
      <c r="F468" s="22"/>
    </row>
    <row r="469" ht="21.0" customHeight="1">
      <c r="A469" s="22"/>
      <c r="B469" s="22"/>
      <c r="C469" s="22"/>
      <c r="D469" s="22"/>
      <c r="E469" s="22"/>
      <c r="F469" s="22"/>
    </row>
    <row r="470" ht="21.0" customHeight="1">
      <c r="A470" s="22"/>
      <c r="B470" s="22"/>
      <c r="C470" s="22"/>
      <c r="D470" s="22"/>
      <c r="E470" s="22"/>
      <c r="F470" s="22"/>
    </row>
    <row r="471" ht="21.0" customHeight="1">
      <c r="A471" s="22"/>
      <c r="B471" s="22"/>
      <c r="C471" s="22"/>
      <c r="D471" s="22"/>
      <c r="E471" s="22"/>
      <c r="F471" s="22"/>
    </row>
    <row r="472" ht="21.0" customHeight="1">
      <c r="A472" s="22"/>
      <c r="B472" s="22"/>
      <c r="C472" s="22"/>
      <c r="D472" s="22"/>
      <c r="E472" s="22"/>
      <c r="F472" s="22"/>
    </row>
    <row r="473" ht="21.0" customHeight="1">
      <c r="A473" s="22"/>
      <c r="B473" s="22"/>
      <c r="C473" s="22"/>
      <c r="D473" s="22"/>
      <c r="E473" s="22"/>
      <c r="F473" s="22"/>
    </row>
    <row r="474" ht="21.0" customHeight="1">
      <c r="A474" s="22"/>
      <c r="B474" s="22"/>
      <c r="C474" s="22"/>
      <c r="D474" s="22"/>
      <c r="E474" s="22"/>
      <c r="F474" s="22"/>
    </row>
    <row r="475" ht="21.0" customHeight="1">
      <c r="A475" s="22"/>
      <c r="B475" s="22"/>
      <c r="C475" s="22"/>
      <c r="D475" s="22"/>
      <c r="E475" s="22"/>
      <c r="F475" s="22"/>
    </row>
    <row r="476" ht="21.0" customHeight="1">
      <c r="A476" s="22"/>
      <c r="B476" s="22"/>
      <c r="C476" s="22"/>
      <c r="D476" s="22"/>
      <c r="E476" s="22"/>
      <c r="F476" s="22"/>
    </row>
    <row r="477" ht="21.0" customHeight="1">
      <c r="A477" s="22"/>
      <c r="B477" s="22"/>
      <c r="C477" s="22"/>
      <c r="D477" s="22"/>
      <c r="E477" s="22"/>
      <c r="F477" s="22"/>
    </row>
    <row r="478" ht="21.0" customHeight="1">
      <c r="A478" s="22"/>
      <c r="B478" s="22"/>
      <c r="C478" s="22"/>
      <c r="D478" s="22"/>
      <c r="E478" s="22"/>
      <c r="F478" s="22"/>
    </row>
    <row r="479" ht="21.0" customHeight="1">
      <c r="A479" s="22"/>
      <c r="B479" s="22"/>
      <c r="C479" s="22"/>
      <c r="D479" s="22"/>
      <c r="E479" s="22"/>
      <c r="F479" s="22"/>
    </row>
    <row r="480" ht="21.0" customHeight="1">
      <c r="A480" s="22"/>
      <c r="B480" s="22"/>
      <c r="C480" s="22"/>
      <c r="D480" s="22"/>
      <c r="E480" s="22"/>
      <c r="F480" s="22"/>
    </row>
    <row r="481" ht="21.0" customHeight="1">
      <c r="A481" s="22"/>
      <c r="B481" s="22"/>
      <c r="C481" s="22"/>
      <c r="D481" s="22"/>
      <c r="E481" s="22"/>
      <c r="F481" s="22"/>
    </row>
    <row r="482" ht="21.0" customHeight="1">
      <c r="A482" s="22"/>
      <c r="B482" s="22"/>
      <c r="C482" s="22"/>
      <c r="D482" s="22"/>
      <c r="E482" s="22"/>
      <c r="F482" s="22"/>
    </row>
    <row r="483" ht="21.0" customHeight="1">
      <c r="A483" s="22"/>
      <c r="B483" s="22"/>
      <c r="C483" s="22"/>
      <c r="D483" s="22"/>
      <c r="E483" s="22"/>
      <c r="F483" s="22"/>
    </row>
    <row r="484" ht="21.0" customHeight="1">
      <c r="A484" s="22"/>
      <c r="B484" s="22"/>
      <c r="C484" s="22"/>
      <c r="D484" s="22"/>
      <c r="E484" s="22"/>
      <c r="F484" s="22"/>
    </row>
    <row r="485" ht="21.0" customHeight="1">
      <c r="A485" s="22"/>
      <c r="B485" s="22"/>
      <c r="C485" s="22"/>
      <c r="D485" s="22"/>
      <c r="E485" s="22"/>
      <c r="F485" s="22"/>
    </row>
    <row r="486" ht="21.0" customHeight="1">
      <c r="A486" s="22"/>
      <c r="B486" s="22"/>
      <c r="C486" s="22"/>
      <c r="D486" s="22"/>
      <c r="E486" s="22"/>
      <c r="F486" s="22"/>
    </row>
    <row r="487" ht="21.0" customHeight="1">
      <c r="A487" s="22"/>
      <c r="B487" s="22"/>
      <c r="C487" s="22"/>
      <c r="D487" s="22"/>
      <c r="E487" s="22"/>
      <c r="F487" s="22"/>
    </row>
    <row r="488" ht="21.0" customHeight="1">
      <c r="A488" s="22"/>
      <c r="B488" s="22"/>
      <c r="C488" s="22"/>
      <c r="D488" s="22"/>
      <c r="E488" s="22"/>
      <c r="F488" s="22"/>
    </row>
    <row r="489" ht="21.0" customHeight="1">
      <c r="A489" s="22"/>
      <c r="B489" s="22"/>
      <c r="C489" s="22"/>
      <c r="D489" s="22"/>
      <c r="E489" s="22"/>
      <c r="F489" s="22"/>
    </row>
    <row r="490" ht="21.0" customHeight="1">
      <c r="A490" s="22"/>
      <c r="B490" s="22"/>
      <c r="C490" s="22"/>
      <c r="D490" s="22"/>
      <c r="E490" s="22"/>
      <c r="F490" s="22"/>
    </row>
    <row r="491" ht="21.0" customHeight="1">
      <c r="A491" s="22"/>
      <c r="B491" s="22"/>
      <c r="C491" s="22"/>
      <c r="D491" s="22"/>
      <c r="E491" s="22"/>
      <c r="F491" s="22"/>
    </row>
    <row r="492" ht="21.0" customHeight="1">
      <c r="A492" s="22"/>
      <c r="B492" s="22"/>
      <c r="C492" s="22"/>
      <c r="D492" s="22"/>
      <c r="E492" s="22"/>
      <c r="F492" s="22"/>
    </row>
    <row r="493" ht="21.0" customHeight="1">
      <c r="A493" s="22"/>
      <c r="B493" s="22"/>
      <c r="C493" s="22"/>
      <c r="D493" s="22"/>
      <c r="E493" s="22"/>
      <c r="F493" s="22"/>
    </row>
    <row r="494" ht="21.0" customHeight="1">
      <c r="A494" s="22"/>
      <c r="B494" s="22"/>
      <c r="C494" s="22"/>
      <c r="D494" s="22"/>
      <c r="E494" s="22"/>
      <c r="F494" s="22"/>
    </row>
    <row r="495" ht="21.0" customHeight="1">
      <c r="A495" s="22"/>
      <c r="B495" s="22"/>
      <c r="C495" s="22"/>
      <c r="D495" s="22"/>
      <c r="E495" s="22"/>
      <c r="F495" s="22"/>
    </row>
    <row r="496" ht="21.0" customHeight="1">
      <c r="A496" s="22"/>
      <c r="B496" s="22"/>
      <c r="C496" s="22"/>
      <c r="D496" s="22"/>
      <c r="E496" s="22"/>
      <c r="F496" s="22"/>
    </row>
    <row r="497" ht="21.0" customHeight="1">
      <c r="A497" s="22"/>
      <c r="B497" s="22"/>
      <c r="C497" s="22"/>
      <c r="D497" s="22"/>
      <c r="E497" s="22"/>
      <c r="F497" s="22"/>
    </row>
    <row r="498" ht="21.0" customHeight="1">
      <c r="A498" s="22"/>
      <c r="B498" s="22"/>
      <c r="C498" s="22"/>
      <c r="D498" s="22"/>
      <c r="E498" s="22"/>
      <c r="F498" s="22"/>
    </row>
    <row r="499" ht="21.0" customHeight="1">
      <c r="A499" s="22"/>
      <c r="B499" s="22"/>
      <c r="C499" s="22"/>
      <c r="D499" s="22"/>
      <c r="E499" s="22"/>
      <c r="F499" s="22"/>
    </row>
    <row r="500" ht="21.0" customHeight="1">
      <c r="A500" s="22"/>
      <c r="B500" s="22"/>
      <c r="C500" s="22"/>
      <c r="D500" s="22"/>
      <c r="E500" s="22"/>
      <c r="F500" s="22"/>
    </row>
    <row r="501" ht="21.0" customHeight="1">
      <c r="A501" s="22"/>
      <c r="B501" s="22"/>
      <c r="C501" s="22"/>
      <c r="D501" s="22"/>
      <c r="E501" s="22"/>
      <c r="F501" s="22"/>
    </row>
    <row r="502" ht="21.0" customHeight="1">
      <c r="A502" s="22"/>
      <c r="B502" s="22"/>
      <c r="C502" s="22"/>
      <c r="D502" s="22"/>
      <c r="E502" s="22"/>
      <c r="F502" s="22"/>
    </row>
    <row r="503" ht="21.0" customHeight="1">
      <c r="A503" s="22"/>
      <c r="B503" s="22"/>
      <c r="C503" s="22"/>
      <c r="D503" s="22"/>
      <c r="E503" s="22"/>
      <c r="F503" s="22"/>
    </row>
    <row r="504" ht="21.0" customHeight="1">
      <c r="A504" s="22"/>
      <c r="B504" s="22"/>
      <c r="C504" s="22"/>
      <c r="D504" s="22"/>
      <c r="E504" s="22"/>
      <c r="F504" s="22"/>
    </row>
    <row r="505" ht="21.0" customHeight="1">
      <c r="A505" s="22"/>
      <c r="B505" s="22"/>
      <c r="C505" s="22"/>
      <c r="D505" s="22"/>
      <c r="E505" s="22"/>
      <c r="F505" s="22"/>
    </row>
    <row r="506" ht="21.0" customHeight="1">
      <c r="A506" s="22"/>
      <c r="B506" s="22"/>
      <c r="C506" s="22"/>
      <c r="D506" s="22"/>
      <c r="E506" s="22"/>
      <c r="F506" s="22"/>
    </row>
    <row r="507" ht="21.0" customHeight="1">
      <c r="A507" s="22"/>
      <c r="B507" s="22"/>
      <c r="C507" s="22"/>
      <c r="D507" s="22"/>
      <c r="E507" s="22"/>
      <c r="F507" s="22"/>
    </row>
    <row r="508" ht="21.0" customHeight="1">
      <c r="A508" s="22"/>
      <c r="B508" s="22"/>
      <c r="C508" s="22"/>
      <c r="D508" s="22"/>
      <c r="E508" s="22"/>
      <c r="F508" s="22"/>
    </row>
    <row r="509" ht="21.0" customHeight="1">
      <c r="A509" s="22"/>
      <c r="B509" s="22"/>
      <c r="C509" s="22"/>
      <c r="D509" s="22"/>
      <c r="E509" s="22"/>
      <c r="F509" s="22"/>
    </row>
    <row r="510" ht="21.0" customHeight="1">
      <c r="A510" s="22"/>
      <c r="B510" s="22"/>
      <c r="C510" s="22"/>
      <c r="D510" s="22"/>
      <c r="E510" s="22"/>
      <c r="F510" s="22"/>
    </row>
    <row r="511" ht="21.0" customHeight="1">
      <c r="A511" s="22"/>
      <c r="B511" s="22"/>
      <c r="C511" s="22"/>
      <c r="D511" s="22"/>
      <c r="E511" s="22"/>
      <c r="F511" s="22"/>
    </row>
    <row r="512" ht="21.0" customHeight="1">
      <c r="A512" s="22"/>
      <c r="B512" s="22"/>
      <c r="C512" s="22"/>
      <c r="D512" s="22"/>
      <c r="E512" s="22"/>
      <c r="F512" s="22"/>
    </row>
    <row r="513" ht="21.0" customHeight="1">
      <c r="A513" s="22"/>
      <c r="B513" s="22"/>
      <c r="C513" s="22"/>
      <c r="D513" s="22"/>
      <c r="E513" s="22"/>
      <c r="F513" s="22"/>
    </row>
    <row r="514" ht="21.0" customHeight="1">
      <c r="A514" s="22"/>
      <c r="B514" s="22"/>
      <c r="C514" s="22"/>
      <c r="D514" s="22"/>
      <c r="E514" s="22"/>
      <c r="F514" s="22"/>
    </row>
    <row r="515" ht="21.0" customHeight="1">
      <c r="A515" s="22"/>
      <c r="B515" s="22"/>
      <c r="C515" s="22"/>
      <c r="D515" s="22"/>
      <c r="E515" s="22"/>
      <c r="F515" s="22"/>
    </row>
    <row r="516" ht="21.0" customHeight="1">
      <c r="A516" s="22"/>
      <c r="B516" s="22"/>
      <c r="C516" s="22"/>
      <c r="D516" s="22"/>
      <c r="E516" s="22"/>
      <c r="F516" s="22"/>
    </row>
    <row r="517" ht="21.0" customHeight="1">
      <c r="A517" s="22"/>
      <c r="B517" s="22"/>
      <c r="C517" s="22"/>
      <c r="D517" s="22"/>
      <c r="E517" s="22"/>
      <c r="F517" s="22"/>
    </row>
    <row r="518" ht="21.0" customHeight="1">
      <c r="A518" s="22"/>
      <c r="B518" s="22"/>
      <c r="C518" s="22"/>
      <c r="D518" s="22"/>
      <c r="E518" s="22"/>
      <c r="F518" s="22"/>
    </row>
    <row r="519" ht="21.0" customHeight="1">
      <c r="A519" s="22"/>
      <c r="B519" s="22"/>
      <c r="C519" s="22"/>
      <c r="D519" s="22"/>
      <c r="E519" s="22"/>
      <c r="F519" s="22"/>
    </row>
    <row r="520" ht="21.0" customHeight="1">
      <c r="A520" s="22"/>
      <c r="B520" s="22"/>
      <c r="C520" s="22"/>
      <c r="D520" s="22"/>
      <c r="E520" s="22"/>
      <c r="F520" s="22"/>
    </row>
    <row r="521" ht="21.0" customHeight="1">
      <c r="A521" s="22"/>
      <c r="B521" s="22"/>
      <c r="C521" s="22"/>
      <c r="D521" s="22"/>
      <c r="E521" s="22"/>
      <c r="F521" s="22"/>
    </row>
    <row r="522" ht="21.0" customHeight="1">
      <c r="A522" s="22"/>
      <c r="B522" s="22"/>
      <c r="C522" s="22"/>
      <c r="D522" s="22"/>
      <c r="E522" s="22"/>
      <c r="F522" s="22"/>
    </row>
    <row r="523" ht="21.0" customHeight="1">
      <c r="A523" s="22"/>
      <c r="B523" s="22"/>
      <c r="C523" s="22"/>
      <c r="D523" s="22"/>
      <c r="E523" s="22"/>
      <c r="F523" s="22"/>
    </row>
    <row r="524" ht="21.0" customHeight="1">
      <c r="A524" s="22"/>
      <c r="B524" s="22"/>
      <c r="C524" s="22"/>
      <c r="D524" s="22"/>
      <c r="E524" s="22"/>
      <c r="F524" s="22"/>
    </row>
    <row r="525" ht="21.0" customHeight="1">
      <c r="A525" s="22"/>
      <c r="B525" s="22"/>
      <c r="C525" s="22"/>
      <c r="D525" s="22"/>
      <c r="E525" s="22"/>
      <c r="F525" s="22"/>
    </row>
    <row r="526" ht="21.0" customHeight="1">
      <c r="A526" s="22"/>
      <c r="B526" s="22"/>
      <c r="C526" s="22"/>
      <c r="D526" s="22"/>
      <c r="E526" s="22"/>
      <c r="F526" s="22"/>
    </row>
    <row r="527" ht="21.0" customHeight="1">
      <c r="A527" s="22"/>
      <c r="B527" s="22"/>
      <c r="C527" s="22"/>
      <c r="D527" s="22"/>
      <c r="E527" s="22"/>
      <c r="F527" s="22"/>
    </row>
    <row r="528" ht="21.0" customHeight="1">
      <c r="A528" s="22"/>
      <c r="B528" s="22"/>
      <c r="C528" s="22"/>
      <c r="D528" s="22"/>
      <c r="E528" s="22"/>
      <c r="F528" s="22"/>
    </row>
    <row r="529" ht="21.0" customHeight="1">
      <c r="A529" s="22"/>
      <c r="B529" s="22"/>
      <c r="C529" s="22"/>
      <c r="D529" s="22"/>
      <c r="E529" s="22"/>
      <c r="F529" s="22"/>
    </row>
    <row r="530" ht="21.0" customHeight="1">
      <c r="A530" s="22"/>
      <c r="B530" s="22"/>
      <c r="C530" s="22"/>
      <c r="D530" s="22"/>
      <c r="E530" s="22"/>
      <c r="F530" s="22"/>
    </row>
    <row r="531" ht="21.0" customHeight="1">
      <c r="A531" s="22"/>
      <c r="B531" s="22"/>
      <c r="C531" s="22"/>
      <c r="D531" s="22"/>
      <c r="E531" s="22"/>
      <c r="F531" s="22"/>
    </row>
    <row r="532" ht="21.0" customHeight="1">
      <c r="A532" s="22"/>
      <c r="B532" s="22"/>
      <c r="C532" s="22"/>
      <c r="D532" s="22"/>
      <c r="E532" s="22"/>
      <c r="F532" s="22"/>
    </row>
    <row r="533" ht="21.0" customHeight="1">
      <c r="A533" s="22"/>
      <c r="B533" s="22"/>
      <c r="C533" s="22"/>
      <c r="D533" s="22"/>
      <c r="E533" s="22"/>
      <c r="F533" s="22"/>
    </row>
    <row r="534" ht="21.0" customHeight="1">
      <c r="A534" s="22"/>
      <c r="B534" s="22"/>
      <c r="C534" s="22"/>
      <c r="D534" s="22"/>
      <c r="E534" s="22"/>
      <c r="F534" s="22"/>
    </row>
    <row r="535" ht="21.0" customHeight="1">
      <c r="A535" s="22"/>
      <c r="B535" s="22"/>
      <c r="C535" s="22"/>
      <c r="D535" s="22"/>
      <c r="E535" s="22"/>
      <c r="F535" s="22"/>
    </row>
    <row r="536" ht="21.0" customHeight="1">
      <c r="A536" s="22"/>
      <c r="B536" s="22"/>
      <c r="C536" s="22"/>
      <c r="D536" s="22"/>
      <c r="E536" s="22"/>
      <c r="F536" s="22"/>
    </row>
    <row r="537" ht="21.0" customHeight="1">
      <c r="A537" s="22"/>
      <c r="B537" s="22"/>
      <c r="C537" s="22"/>
      <c r="D537" s="22"/>
      <c r="E537" s="22"/>
      <c r="F537" s="22"/>
    </row>
    <row r="538" ht="21.0" customHeight="1">
      <c r="A538" s="22"/>
      <c r="B538" s="22"/>
      <c r="C538" s="22"/>
      <c r="D538" s="22"/>
      <c r="E538" s="22"/>
      <c r="F538" s="22"/>
    </row>
    <row r="539" ht="21.0" customHeight="1">
      <c r="A539" s="22"/>
      <c r="B539" s="22"/>
      <c r="C539" s="22"/>
      <c r="D539" s="22"/>
      <c r="E539" s="22"/>
      <c r="F539" s="22"/>
    </row>
    <row r="540" ht="21.0" customHeight="1">
      <c r="A540" s="22"/>
      <c r="B540" s="22"/>
      <c r="C540" s="22"/>
      <c r="D540" s="22"/>
      <c r="E540" s="22"/>
      <c r="F540" s="22"/>
    </row>
    <row r="541" ht="21.0" customHeight="1">
      <c r="A541" s="22"/>
      <c r="B541" s="22"/>
      <c r="C541" s="22"/>
      <c r="D541" s="22"/>
      <c r="E541" s="22"/>
      <c r="F541" s="22"/>
    </row>
    <row r="542" ht="21.0" customHeight="1">
      <c r="A542" s="22"/>
      <c r="B542" s="22"/>
      <c r="C542" s="22"/>
      <c r="D542" s="22"/>
      <c r="E542" s="22"/>
      <c r="F542" s="22"/>
    </row>
    <row r="543" ht="21.0" customHeight="1">
      <c r="A543" s="22"/>
      <c r="B543" s="22"/>
      <c r="C543" s="22"/>
      <c r="D543" s="22"/>
      <c r="E543" s="22"/>
      <c r="F543" s="22"/>
    </row>
    <row r="544" ht="21.0" customHeight="1">
      <c r="A544" s="22"/>
      <c r="B544" s="22"/>
      <c r="C544" s="22"/>
      <c r="D544" s="22"/>
      <c r="E544" s="22"/>
      <c r="F544" s="22"/>
    </row>
    <row r="545" ht="21.0" customHeight="1">
      <c r="A545" s="22"/>
      <c r="B545" s="22"/>
      <c r="C545" s="22"/>
      <c r="D545" s="22"/>
      <c r="E545" s="22"/>
      <c r="F545" s="22"/>
    </row>
    <row r="546" ht="21.0" customHeight="1">
      <c r="A546" s="22"/>
      <c r="B546" s="22"/>
      <c r="C546" s="22"/>
      <c r="D546" s="22"/>
      <c r="E546" s="22"/>
      <c r="F546" s="22"/>
    </row>
    <row r="547" ht="21.0" customHeight="1">
      <c r="A547" s="22"/>
      <c r="B547" s="22"/>
      <c r="C547" s="22"/>
      <c r="D547" s="22"/>
      <c r="E547" s="22"/>
      <c r="F547" s="22"/>
    </row>
    <row r="548" ht="21.0" customHeight="1">
      <c r="A548" s="22"/>
      <c r="B548" s="22"/>
      <c r="C548" s="22"/>
      <c r="D548" s="22"/>
      <c r="E548" s="22"/>
      <c r="F548" s="22"/>
    </row>
    <row r="549" ht="21.0" customHeight="1">
      <c r="A549" s="22"/>
      <c r="B549" s="22"/>
      <c r="C549" s="22"/>
      <c r="D549" s="22"/>
      <c r="E549" s="22"/>
      <c r="F549" s="22"/>
    </row>
    <row r="550" ht="21.0" customHeight="1">
      <c r="A550" s="22"/>
      <c r="B550" s="22"/>
      <c r="C550" s="22"/>
      <c r="D550" s="22"/>
      <c r="E550" s="22"/>
      <c r="F550" s="22"/>
    </row>
    <row r="551" ht="21.0" customHeight="1">
      <c r="A551" s="22"/>
      <c r="B551" s="22"/>
      <c r="C551" s="22"/>
      <c r="D551" s="22"/>
      <c r="E551" s="22"/>
      <c r="F551" s="22"/>
    </row>
    <row r="552" ht="21.0" customHeight="1">
      <c r="A552" s="22"/>
      <c r="B552" s="22"/>
      <c r="C552" s="22"/>
      <c r="D552" s="22"/>
      <c r="E552" s="22"/>
      <c r="F552" s="22"/>
    </row>
    <row r="553" ht="21.0" customHeight="1">
      <c r="A553" s="22"/>
      <c r="B553" s="22"/>
      <c r="C553" s="22"/>
      <c r="D553" s="22"/>
      <c r="E553" s="22"/>
      <c r="F553" s="22"/>
    </row>
    <row r="554" ht="21.0" customHeight="1">
      <c r="A554" s="22"/>
      <c r="B554" s="22"/>
      <c r="C554" s="22"/>
      <c r="D554" s="22"/>
      <c r="E554" s="22"/>
      <c r="F554" s="22"/>
    </row>
    <row r="555" ht="21.0" customHeight="1">
      <c r="A555" s="22"/>
      <c r="B555" s="22"/>
      <c r="C555" s="22"/>
      <c r="D555" s="22"/>
      <c r="E555" s="22"/>
      <c r="F555" s="22"/>
    </row>
    <row r="556" ht="21.0" customHeight="1">
      <c r="A556" s="22"/>
      <c r="B556" s="22"/>
      <c r="C556" s="22"/>
      <c r="D556" s="22"/>
      <c r="E556" s="22"/>
      <c r="F556" s="22"/>
    </row>
    <row r="557" ht="21.0" customHeight="1">
      <c r="A557" s="22"/>
      <c r="B557" s="22"/>
      <c r="C557" s="22"/>
      <c r="D557" s="22"/>
      <c r="E557" s="22"/>
      <c r="F557" s="22"/>
    </row>
    <row r="558" ht="21.0" customHeight="1">
      <c r="A558" s="22"/>
      <c r="B558" s="22"/>
      <c r="C558" s="22"/>
      <c r="D558" s="22"/>
      <c r="E558" s="22"/>
      <c r="F558" s="22"/>
    </row>
    <row r="559" ht="21.0" customHeight="1">
      <c r="A559" s="22"/>
      <c r="B559" s="22"/>
      <c r="C559" s="22"/>
      <c r="D559" s="22"/>
      <c r="E559" s="22"/>
      <c r="F559" s="22"/>
    </row>
    <row r="560" ht="21.0" customHeight="1">
      <c r="A560" s="22"/>
      <c r="B560" s="22"/>
      <c r="C560" s="22"/>
      <c r="D560" s="22"/>
      <c r="E560" s="22"/>
      <c r="F560" s="22"/>
    </row>
    <row r="561" ht="21.0" customHeight="1">
      <c r="A561" s="22"/>
      <c r="B561" s="22"/>
      <c r="C561" s="22"/>
      <c r="D561" s="22"/>
      <c r="E561" s="22"/>
      <c r="F561" s="22"/>
    </row>
    <row r="562" ht="21.0" customHeight="1">
      <c r="A562" s="22"/>
      <c r="B562" s="22"/>
      <c r="C562" s="22"/>
      <c r="D562" s="22"/>
      <c r="E562" s="22"/>
      <c r="F562" s="22"/>
    </row>
    <row r="563" ht="21.0" customHeight="1">
      <c r="A563" s="22"/>
      <c r="B563" s="22"/>
      <c r="C563" s="22"/>
      <c r="D563" s="22"/>
      <c r="E563" s="22"/>
      <c r="F563" s="22"/>
    </row>
    <row r="564" ht="21.0" customHeight="1">
      <c r="A564" s="22"/>
      <c r="B564" s="22"/>
      <c r="C564" s="22"/>
      <c r="D564" s="22"/>
      <c r="E564" s="22"/>
      <c r="F564" s="22"/>
    </row>
    <row r="565" ht="21.0" customHeight="1">
      <c r="A565" s="22"/>
      <c r="B565" s="22"/>
      <c r="C565" s="22"/>
      <c r="D565" s="22"/>
      <c r="E565" s="22"/>
      <c r="F565" s="22"/>
    </row>
    <row r="566" ht="21.0" customHeight="1">
      <c r="A566" s="22"/>
      <c r="B566" s="22"/>
      <c r="C566" s="22"/>
      <c r="D566" s="22"/>
      <c r="E566" s="22"/>
      <c r="F566" s="22"/>
    </row>
    <row r="567" ht="21.0" customHeight="1">
      <c r="A567" s="22"/>
      <c r="B567" s="22"/>
      <c r="C567" s="22"/>
      <c r="D567" s="22"/>
      <c r="E567" s="22"/>
      <c r="F567" s="22"/>
    </row>
    <row r="568" ht="21.0" customHeight="1">
      <c r="A568" s="22"/>
      <c r="B568" s="22"/>
      <c r="C568" s="22"/>
      <c r="D568" s="22"/>
      <c r="E568" s="22"/>
      <c r="F568" s="22"/>
    </row>
    <row r="569" ht="21.0" customHeight="1">
      <c r="A569" s="22"/>
      <c r="B569" s="22"/>
      <c r="C569" s="22"/>
      <c r="D569" s="22"/>
      <c r="E569" s="22"/>
      <c r="F569" s="22"/>
    </row>
    <row r="570" ht="21.0" customHeight="1">
      <c r="A570" s="22"/>
      <c r="B570" s="22"/>
      <c r="C570" s="22"/>
      <c r="D570" s="22"/>
      <c r="E570" s="22"/>
      <c r="F570" s="22"/>
    </row>
    <row r="571" ht="21.0" customHeight="1">
      <c r="A571" s="22"/>
      <c r="B571" s="22"/>
      <c r="C571" s="22"/>
      <c r="D571" s="22"/>
      <c r="E571" s="22"/>
      <c r="F571" s="22"/>
    </row>
    <row r="572" ht="21.0" customHeight="1">
      <c r="A572" s="22"/>
      <c r="B572" s="22"/>
      <c r="C572" s="22"/>
      <c r="D572" s="22"/>
      <c r="E572" s="22"/>
      <c r="F572" s="22"/>
    </row>
    <row r="573" ht="21.0" customHeight="1">
      <c r="A573" s="22"/>
      <c r="B573" s="22"/>
      <c r="C573" s="22"/>
      <c r="D573" s="22"/>
      <c r="E573" s="22"/>
      <c r="F573" s="22"/>
    </row>
    <row r="574" ht="21.0" customHeight="1">
      <c r="A574" s="22"/>
      <c r="B574" s="22"/>
      <c r="C574" s="22"/>
      <c r="D574" s="22"/>
      <c r="E574" s="22"/>
      <c r="F574" s="22"/>
    </row>
    <row r="575" ht="21.0" customHeight="1">
      <c r="A575" s="22"/>
      <c r="B575" s="22"/>
      <c r="C575" s="22"/>
      <c r="D575" s="22"/>
      <c r="E575" s="22"/>
      <c r="F575" s="22"/>
    </row>
    <row r="576" ht="21.0" customHeight="1">
      <c r="A576" s="22"/>
      <c r="B576" s="22"/>
      <c r="C576" s="22"/>
      <c r="D576" s="22"/>
      <c r="E576" s="22"/>
      <c r="F576" s="22"/>
    </row>
    <row r="577" ht="21.0" customHeight="1">
      <c r="A577" s="22"/>
      <c r="B577" s="22"/>
      <c r="C577" s="22"/>
      <c r="D577" s="22"/>
      <c r="E577" s="22"/>
      <c r="F577" s="22"/>
    </row>
    <row r="578" ht="21.0" customHeight="1">
      <c r="A578" s="22"/>
      <c r="B578" s="22"/>
      <c r="C578" s="22"/>
      <c r="D578" s="22"/>
      <c r="E578" s="22"/>
      <c r="F578" s="22"/>
    </row>
    <row r="579" ht="21.0" customHeight="1">
      <c r="A579" s="22"/>
      <c r="B579" s="22"/>
      <c r="C579" s="22"/>
      <c r="D579" s="22"/>
      <c r="E579" s="22"/>
      <c r="F579" s="22"/>
    </row>
    <row r="580" ht="21.0" customHeight="1">
      <c r="A580" s="22"/>
      <c r="B580" s="22"/>
      <c r="C580" s="22"/>
      <c r="D580" s="22"/>
      <c r="E580" s="22"/>
      <c r="F580" s="22"/>
    </row>
    <row r="581" ht="21.0" customHeight="1">
      <c r="A581" s="22"/>
      <c r="B581" s="22"/>
      <c r="C581" s="22"/>
      <c r="D581" s="22"/>
      <c r="E581" s="22"/>
      <c r="F581" s="22"/>
    </row>
    <row r="582" ht="21.0" customHeight="1">
      <c r="A582" s="22"/>
      <c r="B582" s="22"/>
      <c r="C582" s="22"/>
      <c r="D582" s="22"/>
      <c r="E582" s="22"/>
      <c r="F582" s="22"/>
    </row>
    <row r="583" ht="21.0" customHeight="1">
      <c r="A583" s="22"/>
      <c r="B583" s="22"/>
      <c r="C583" s="22"/>
      <c r="D583" s="22"/>
      <c r="E583" s="22"/>
      <c r="F583" s="22"/>
    </row>
    <row r="584" ht="21.0" customHeight="1">
      <c r="A584" s="22"/>
      <c r="B584" s="22"/>
      <c r="C584" s="22"/>
      <c r="D584" s="22"/>
      <c r="E584" s="22"/>
      <c r="F584" s="22"/>
    </row>
    <row r="585" ht="21.0" customHeight="1">
      <c r="A585" s="22"/>
      <c r="B585" s="22"/>
      <c r="C585" s="22"/>
      <c r="D585" s="22"/>
      <c r="E585" s="22"/>
      <c r="F585" s="22"/>
    </row>
    <row r="586" ht="21.0" customHeight="1">
      <c r="A586" s="22"/>
      <c r="B586" s="22"/>
      <c r="C586" s="22"/>
      <c r="D586" s="22"/>
      <c r="E586" s="22"/>
      <c r="F586" s="22"/>
    </row>
    <row r="587" ht="21.0" customHeight="1">
      <c r="A587" s="22"/>
      <c r="B587" s="22"/>
      <c r="C587" s="22"/>
      <c r="D587" s="22"/>
      <c r="E587" s="22"/>
      <c r="F587" s="22"/>
    </row>
    <row r="588" ht="21.0" customHeight="1">
      <c r="A588" s="22"/>
      <c r="B588" s="22"/>
      <c r="C588" s="22"/>
      <c r="D588" s="22"/>
      <c r="E588" s="22"/>
      <c r="F588" s="22"/>
    </row>
    <row r="589" ht="21.0" customHeight="1">
      <c r="A589" s="22"/>
      <c r="B589" s="22"/>
      <c r="C589" s="22"/>
      <c r="D589" s="22"/>
      <c r="E589" s="22"/>
      <c r="F589" s="22"/>
    </row>
    <row r="590" ht="21.0" customHeight="1">
      <c r="A590" s="22"/>
      <c r="B590" s="22"/>
      <c r="C590" s="22"/>
      <c r="D590" s="22"/>
      <c r="E590" s="22"/>
      <c r="F590" s="22"/>
    </row>
    <row r="591" ht="21.0" customHeight="1">
      <c r="A591" s="22"/>
      <c r="B591" s="22"/>
      <c r="C591" s="22"/>
      <c r="D591" s="22"/>
      <c r="E591" s="22"/>
      <c r="F591" s="22"/>
    </row>
    <row r="592" ht="21.0" customHeight="1">
      <c r="A592" s="22"/>
      <c r="B592" s="22"/>
      <c r="C592" s="22"/>
      <c r="D592" s="22"/>
      <c r="E592" s="22"/>
      <c r="F592" s="22"/>
    </row>
    <row r="593" ht="21.0" customHeight="1">
      <c r="A593" s="22"/>
      <c r="B593" s="22"/>
      <c r="C593" s="22"/>
      <c r="D593" s="22"/>
      <c r="E593" s="22"/>
      <c r="F593" s="22"/>
    </row>
    <row r="594" ht="21.0" customHeight="1">
      <c r="A594" s="22"/>
      <c r="B594" s="22"/>
      <c r="C594" s="22"/>
      <c r="D594" s="22"/>
      <c r="E594" s="22"/>
      <c r="F594" s="22"/>
    </row>
    <row r="595" ht="21.0" customHeight="1">
      <c r="A595" s="22"/>
      <c r="B595" s="22"/>
      <c r="C595" s="22"/>
      <c r="D595" s="22"/>
      <c r="E595" s="22"/>
      <c r="F595" s="22"/>
    </row>
    <row r="596" ht="21.0" customHeight="1">
      <c r="A596" s="22"/>
      <c r="B596" s="22"/>
      <c r="C596" s="22"/>
      <c r="D596" s="22"/>
      <c r="E596" s="22"/>
      <c r="F596" s="22"/>
    </row>
    <row r="597" ht="21.0" customHeight="1">
      <c r="A597" s="22"/>
      <c r="B597" s="22"/>
      <c r="C597" s="22"/>
      <c r="D597" s="22"/>
      <c r="E597" s="22"/>
      <c r="F597" s="22"/>
    </row>
    <row r="598" ht="21.0" customHeight="1">
      <c r="A598" s="22"/>
      <c r="B598" s="22"/>
      <c r="C598" s="22"/>
      <c r="D598" s="22"/>
      <c r="E598" s="22"/>
      <c r="F598" s="22"/>
    </row>
    <row r="599" ht="21.0" customHeight="1">
      <c r="A599" s="22"/>
      <c r="B599" s="22"/>
      <c r="C599" s="22"/>
      <c r="D599" s="22"/>
      <c r="E599" s="22"/>
      <c r="F599" s="22"/>
    </row>
    <row r="600" ht="21.0" customHeight="1">
      <c r="A600" s="22"/>
      <c r="B600" s="22"/>
      <c r="C600" s="22"/>
      <c r="D600" s="22"/>
      <c r="E600" s="22"/>
      <c r="F600" s="22"/>
    </row>
    <row r="601" ht="21.0" customHeight="1">
      <c r="A601" s="22"/>
      <c r="B601" s="22"/>
      <c r="C601" s="22"/>
      <c r="D601" s="22"/>
      <c r="E601" s="22"/>
      <c r="F601" s="22"/>
    </row>
    <row r="602" ht="21.0" customHeight="1">
      <c r="A602" s="22"/>
      <c r="B602" s="22"/>
      <c r="C602" s="22"/>
      <c r="D602" s="22"/>
      <c r="E602" s="22"/>
      <c r="F602" s="22"/>
    </row>
    <row r="603" ht="21.0" customHeight="1">
      <c r="A603" s="22"/>
      <c r="B603" s="22"/>
      <c r="C603" s="22"/>
      <c r="D603" s="22"/>
      <c r="E603" s="22"/>
      <c r="F603" s="22"/>
    </row>
    <row r="604" ht="21.0" customHeight="1">
      <c r="A604" s="22"/>
      <c r="B604" s="22"/>
      <c r="C604" s="22"/>
      <c r="D604" s="22"/>
      <c r="E604" s="22"/>
      <c r="F604" s="22"/>
    </row>
    <row r="605" ht="21.0" customHeight="1">
      <c r="A605" s="22"/>
      <c r="B605" s="22"/>
      <c r="C605" s="22"/>
      <c r="D605" s="22"/>
      <c r="E605" s="22"/>
      <c r="F605" s="22"/>
    </row>
    <row r="606" ht="21.0" customHeight="1">
      <c r="A606" s="22"/>
      <c r="B606" s="22"/>
      <c r="C606" s="22"/>
      <c r="D606" s="22"/>
      <c r="E606" s="22"/>
      <c r="F606" s="22"/>
    </row>
    <row r="607" ht="21.0" customHeight="1">
      <c r="A607" s="22"/>
      <c r="B607" s="22"/>
      <c r="C607" s="22"/>
      <c r="D607" s="22"/>
      <c r="E607" s="22"/>
      <c r="F607" s="22"/>
    </row>
    <row r="608" ht="21.0" customHeight="1">
      <c r="A608" s="22"/>
      <c r="B608" s="22"/>
      <c r="C608" s="22"/>
      <c r="D608" s="22"/>
      <c r="E608" s="22"/>
      <c r="F608" s="22"/>
    </row>
    <row r="609" ht="21.0" customHeight="1">
      <c r="A609" s="22"/>
      <c r="B609" s="22"/>
      <c r="C609" s="22"/>
      <c r="D609" s="22"/>
      <c r="E609" s="22"/>
      <c r="F609" s="22"/>
    </row>
    <row r="610" ht="21.0" customHeight="1">
      <c r="A610" s="22"/>
      <c r="B610" s="22"/>
      <c r="C610" s="22"/>
      <c r="D610" s="22"/>
      <c r="E610" s="22"/>
      <c r="F610" s="22"/>
    </row>
    <row r="611" ht="21.0" customHeight="1">
      <c r="A611" s="22"/>
      <c r="B611" s="22"/>
      <c r="C611" s="22"/>
      <c r="D611" s="22"/>
      <c r="E611" s="22"/>
      <c r="F611" s="22"/>
    </row>
    <row r="612" ht="21.0" customHeight="1">
      <c r="A612" s="22"/>
      <c r="B612" s="22"/>
      <c r="C612" s="22"/>
      <c r="D612" s="22"/>
      <c r="E612" s="22"/>
      <c r="F612" s="22"/>
    </row>
    <row r="613" ht="21.0" customHeight="1">
      <c r="A613" s="22"/>
      <c r="B613" s="22"/>
      <c r="C613" s="22"/>
      <c r="D613" s="22"/>
      <c r="E613" s="22"/>
      <c r="F613" s="22"/>
    </row>
    <row r="614" ht="21.0" customHeight="1">
      <c r="A614" s="22"/>
      <c r="B614" s="22"/>
      <c r="C614" s="22"/>
      <c r="D614" s="22"/>
      <c r="E614" s="22"/>
      <c r="F614" s="22"/>
    </row>
    <row r="615" ht="21.0" customHeight="1">
      <c r="A615" s="22"/>
      <c r="B615" s="22"/>
      <c r="C615" s="22"/>
      <c r="D615" s="22"/>
      <c r="E615" s="22"/>
      <c r="F615" s="22"/>
    </row>
    <row r="616" ht="21.0" customHeight="1">
      <c r="A616" s="22"/>
      <c r="B616" s="22"/>
      <c r="C616" s="22"/>
      <c r="D616" s="22"/>
      <c r="E616" s="22"/>
      <c r="F616" s="22"/>
    </row>
    <row r="617" ht="21.0" customHeight="1">
      <c r="A617" s="22"/>
      <c r="B617" s="22"/>
      <c r="C617" s="22"/>
      <c r="D617" s="22"/>
      <c r="E617" s="22"/>
      <c r="F617" s="22"/>
    </row>
    <row r="618" ht="21.0" customHeight="1">
      <c r="A618" s="22"/>
      <c r="B618" s="22"/>
      <c r="C618" s="22"/>
      <c r="D618" s="22"/>
      <c r="E618" s="22"/>
      <c r="F618" s="22"/>
    </row>
    <row r="619" ht="21.0" customHeight="1">
      <c r="A619" s="22"/>
      <c r="B619" s="22"/>
      <c r="C619" s="22"/>
      <c r="D619" s="22"/>
      <c r="E619" s="22"/>
      <c r="F619" s="22"/>
    </row>
    <row r="620" ht="21.0" customHeight="1">
      <c r="A620" s="22"/>
      <c r="B620" s="22"/>
      <c r="C620" s="22"/>
      <c r="D620" s="22"/>
      <c r="E620" s="22"/>
      <c r="F620" s="22"/>
    </row>
    <row r="621" ht="21.0" customHeight="1">
      <c r="A621" s="22"/>
      <c r="B621" s="22"/>
      <c r="C621" s="22"/>
      <c r="D621" s="22"/>
      <c r="E621" s="22"/>
      <c r="F621" s="22"/>
    </row>
    <row r="622" ht="21.0" customHeight="1">
      <c r="A622" s="22"/>
      <c r="B622" s="22"/>
      <c r="C622" s="22"/>
      <c r="D622" s="22"/>
      <c r="E622" s="22"/>
      <c r="F622" s="22"/>
    </row>
    <row r="623" ht="21.0" customHeight="1">
      <c r="A623" s="22"/>
      <c r="B623" s="22"/>
      <c r="C623" s="22"/>
      <c r="D623" s="22"/>
      <c r="E623" s="22"/>
      <c r="F623" s="22"/>
    </row>
    <row r="624" ht="21.0" customHeight="1">
      <c r="A624" s="22"/>
      <c r="B624" s="22"/>
      <c r="C624" s="22"/>
      <c r="D624" s="22"/>
      <c r="E624" s="22"/>
      <c r="F624" s="22"/>
    </row>
    <row r="625" ht="21.0" customHeight="1">
      <c r="A625" s="22"/>
      <c r="B625" s="22"/>
      <c r="C625" s="22"/>
      <c r="D625" s="22"/>
      <c r="E625" s="22"/>
      <c r="F625" s="22"/>
    </row>
    <row r="626" ht="21.0" customHeight="1">
      <c r="A626" s="22"/>
      <c r="B626" s="22"/>
      <c r="C626" s="22"/>
      <c r="D626" s="22"/>
      <c r="E626" s="22"/>
      <c r="F626" s="22"/>
    </row>
    <row r="627" ht="21.0" customHeight="1">
      <c r="A627" s="22"/>
      <c r="B627" s="22"/>
      <c r="C627" s="22"/>
      <c r="D627" s="22"/>
      <c r="E627" s="22"/>
      <c r="F627" s="22"/>
    </row>
    <row r="628" ht="21.0" customHeight="1">
      <c r="A628" s="22"/>
      <c r="B628" s="22"/>
      <c r="C628" s="22"/>
      <c r="D628" s="22"/>
      <c r="E628" s="22"/>
      <c r="F628" s="22"/>
    </row>
    <row r="629" ht="21.0" customHeight="1">
      <c r="A629" s="22"/>
      <c r="B629" s="22"/>
      <c r="C629" s="22"/>
      <c r="D629" s="22"/>
      <c r="E629" s="22"/>
      <c r="F629" s="22"/>
    </row>
    <row r="630" ht="21.0" customHeight="1">
      <c r="A630" s="22"/>
      <c r="B630" s="22"/>
      <c r="C630" s="22"/>
      <c r="D630" s="22"/>
      <c r="E630" s="22"/>
      <c r="F630" s="22"/>
    </row>
    <row r="631" ht="21.0" customHeight="1">
      <c r="A631" s="22"/>
      <c r="B631" s="22"/>
      <c r="C631" s="22"/>
      <c r="D631" s="22"/>
      <c r="E631" s="22"/>
      <c r="F631" s="22"/>
    </row>
    <row r="632" ht="21.0" customHeight="1">
      <c r="A632" s="22"/>
      <c r="B632" s="22"/>
      <c r="C632" s="22"/>
      <c r="D632" s="22"/>
      <c r="E632" s="22"/>
      <c r="F632" s="22"/>
    </row>
    <row r="633" ht="21.0" customHeight="1">
      <c r="A633" s="22"/>
      <c r="B633" s="22"/>
      <c r="C633" s="22"/>
      <c r="D633" s="22"/>
      <c r="E633" s="22"/>
      <c r="F633" s="22"/>
    </row>
    <row r="634" ht="21.0" customHeight="1">
      <c r="A634" s="22"/>
      <c r="B634" s="22"/>
      <c r="C634" s="22"/>
      <c r="D634" s="22"/>
      <c r="E634" s="22"/>
      <c r="F634" s="22"/>
    </row>
    <row r="635" ht="21.0" customHeight="1">
      <c r="A635" s="22"/>
      <c r="B635" s="22"/>
      <c r="C635" s="22"/>
      <c r="D635" s="22"/>
      <c r="E635" s="22"/>
      <c r="F635" s="22"/>
    </row>
    <row r="636" ht="21.0" customHeight="1">
      <c r="A636" s="22"/>
      <c r="B636" s="22"/>
      <c r="C636" s="22"/>
      <c r="D636" s="22"/>
      <c r="E636" s="22"/>
      <c r="F636" s="22"/>
    </row>
    <row r="637" ht="21.0" customHeight="1">
      <c r="A637" s="22"/>
      <c r="B637" s="22"/>
      <c r="C637" s="22"/>
      <c r="D637" s="22"/>
      <c r="E637" s="22"/>
      <c r="F637" s="22"/>
    </row>
    <row r="638" ht="21.0" customHeight="1">
      <c r="A638" s="22"/>
      <c r="B638" s="22"/>
      <c r="C638" s="22"/>
      <c r="D638" s="22"/>
      <c r="E638" s="22"/>
      <c r="F638" s="22"/>
    </row>
    <row r="639" ht="21.0" customHeight="1">
      <c r="A639" s="22"/>
      <c r="B639" s="22"/>
      <c r="C639" s="22"/>
      <c r="D639" s="22"/>
      <c r="E639" s="22"/>
      <c r="F639" s="22"/>
    </row>
    <row r="640" ht="21.0" customHeight="1">
      <c r="A640" s="22"/>
      <c r="B640" s="22"/>
      <c r="C640" s="22"/>
      <c r="D640" s="22"/>
      <c r="E640" s="22"/>
      <c r="F640" s="22"/>
    </row>
    <row r="641" ht="21.0" customHeight="1">
      <c r="A641" s="22"/>
      <c r="B641" s="22"/>
      <c r="C641" s="22"/>
      <c r="D641" s="22"/>
      <c r="E641" s="22"/>
      <c r="F641" s="22"/>
    </row>
    <row r="642" ht="21.0" customHeight="1">
      <c r="A642" s="22"/>
      <c r="B642" s="22"/>
      <c r="C642" s="22"/>
      <c r="D642" s="22"/>
      <c r="E642" s="22"/>
      <c r="F642" s="22"/>
    </row>
    <row r="643" ht="21.0" customHeight="1">
      <c r="A643" s="22"/>
      <c r="B643" s="22"/>
      <c r="C643" s="22"/>
      <c r="D643" s="22"/>
      <c r="E643" s="22"/>
      <c r="F643" s="22"/>
    </row>
    <row r="644" ht="21.0" customHeight="1">
      <c r="A644" s="22"/>
      <c r="B644" s="22"/>
      <c r="C644" s="22"/>
      <c r="D644" s="22"/>
      <c r="E644" s="22"/>
      <c r="F644" s="22"/>
    </row>
    <row r="645" ht="21.0" customHeight="1">
      <c r="A645" s="22"/>
      <c r="B645" s="22"/>
      <c r="C645" s="22"/>
      <c r="D645" s="22"/>
      <c r="E645" s="22"/>
      <c r="F645" s="22"/>
    </row>
    <row r="646" ht="21.0" customHeight="1">
      <c r="A646" s="22"/>
      <c r="B646" s="22"/>
      <c r="C646" s="22"/>
      <c r="D646" s="22"/>
      <c r="E646" s="22"/>
      <c r="F646" s="22"/>
    </row>
    <row r="647" ht="21.0" customHeight="1">
      <c r="A647" s="22"/>
      <c r="B647" s="22"/>
      <c r="C647" s="22"/>
      <c r="D647" s="22"/>
      <c r="E647" s="22"/>
      <c r="F647" s="22"/>
    </row>
    <row r="648" ht="21.0" customHeight="1">
      <c r="A648" s="22"/>
      <c r="B648" s="22"/>
      <c r="C648" s="22"/>
      <c r="D648" s="22"/>
      <c r="E648" s="22"/>
      <c r="F648" s="22"/>
    </row>
    <row r="649" ht="21.0" customHeight="1">
      <c r="A649" s="22"/>
      <c r="B649" s="22"/>
      <c r="C649" s="22"/>
      <c r="D649" s="22"/>
      <c r="E649" s="22"/>
      <c r="F649" s="22"/>
    </row>
    <row r="650" ht="21.0" customHeight="1">
      <c r="A650" s="22"/>
      <c r="B650" s="22"/>
      <c r="C650" s="22"/>
      <c r="D650" s="22"/>
      <c r="E650" s="22"/>
      <c r="F650" s="22"/>
    </row>
    <row r="651" ht="21.0" customHeight="1">
      <c r="A651" s="22"/>
      <c r="B651" s="22"/>
      <c r="C651" s="22"/>
      <c r="D651" s="22"/>
      <c r="E651" s="22"/>
      <c r="F651" s="22"/>
    </row>
    <row r="652" ht="21.0" customHeight="1">
      <c r="A652" s="22"/>
      <c r="B652" s="22"/>
      <c r="C652" s="22"/>
      <c r="D652" s="22"/>
      <c r="E652" s="22"/>
      <c r="F652" s="22"/>
    </row>
    <row r="653" ht="21.0" customHeight="1">
      <c r="A653" s="22"/>
      <c r="B653" s="22"/>
      <c r="C653" s="22"/>
      <c r="D653" s="22"/>
      <c r="E653" s="22"/>
      <c r="F653" s="22"/>
    </row>
    <row r="654" ht="21.0" customHeight="1">
      <c r="A654" s="22"/>
      <c r="B654" s="22"/>
      <c r="C654" s="22"/>
      <c r="D654" s="22"/>
      <c r="E654" s="22"/>
      <c r="F654" s="22"/>
    </row>
    <row r="655" ht="21.0" customHeight="1">
      <c r="A655" s="22"/>
      <c r="B655" s="22"/>
      <c r="C655" s="22"/>
      <c r="D655" s="22"/>
      <c r="E655" s="22"/>
      <c r="F655" s="22"/>
    </row>
    <row r="656" ht="21.0" customHeight="1">
      <c r="A656" s="22"/>
      <c r="B656" s="22"/>
      <c r="C656" s="22"/>
      <c r="D656" s="22"/>
      <c r="E656" s="22"/>
      <c r="F656" s="22"/>
    </row>
    <row r="657" ht="21.0" customHeight="1">
      <c r="A657" s="22"/>
      <c r="B657" s="22"/>
      <c r="C657" s="22"/>
      <c r="D657" s="22"/>
      <c r="E657" s="22"/>
      <c r="F657" s="22"/>
    </row>
    <row r="658" ht="21.0" customHeight="1">
      <c r="A658" s="22"/>
      <c r="B658" s="22"/>
      <c r="C658" s="22"/>
      <c r="D658" s="22"/>
      <c r="E658" s="22"/>
      <c r="F658" s="22"/>
    </row>
    <row r="659" ht="21.0" customHeight="1">
      <c r="A659" s="22"/>
      <c r="B659" s="22"/>
      <c r="C659" s="22"/>
      <c r="D659" s="22"/>
      <c r="E659" s="22"/>
      <c r="F659" s="22"/>
    </row>
    <row r="660" ht="21.0" customHeight="1">
      <c r="A660" s="22"/>
      <c r="B660" s="22"/>
      <c r="C660" s="22"/>
      <c r="D660" s="22"/>
      <c r="E660" s="22"/>
      <c r="F660" s="22"/>
    </row>
    <row r="661" ht="21.0" customHeight="1">
      <c r="A661" s="22"/>
      <c r="B661" s="22"/>
      <c r="C661" s="22"/>
      <c r="D661" s="22"/>
      <c r="E661" s="22"/>
      <c r="F661" s="22"/>
    </row>
    <row r="662" ht="21.0" customHeight="1">
      <c r="A662" s="22"/>
      <c r="B662" s="22"/>
      <c r="C662" s="22"/>
      <c r="D662" s="22"/>
      <c r="E662" s="22"/>
      <c r="F662" s="22"/>
    </row>
    <row r="663" ht="21.0" customHeight="1">
      <c r="A663" s="22"/>
      <c r="B663" s="22"/>
      <c r="C663" s="22"/>
      <c r="D663" s="22"/>
      <c r="E663" s="22"/>
      <c r="F663" s="22"/>
    </row>
    <row r="664" ht="21.0" customHeight="1">
      <c r="A664" s="22"/>
      <c r="B664" s="22"/>
      <c r="C664" s="22"/>
      <c r="D664" s="22"/>
      <c r="E664" s="22"/>
      <c r="F664" s="22"/>
    </row>
    <row r="665" ht="21.0" customHeight="1">
      <c r="A665" s="22"/>
      <c r="B665" s="22"/>
      <c r="C665" s="22"/>
      <c r="D665" s="22"/>
      <c r="E665" s="22"/>
      <c r="F665" s="22"/>
    </row>
    <row r="666" ht="21.0" customHeight="1">
      <c r="A666" s="22"/>
      <c r="B666" s="22"/>
      <c r="C666" s="22"/>
      <c r="D666" s="22"/>
      <c r="E666" s="22"/>
      <c r="F666" s="22"/>
    </row>
    <row r="667" ht="21.0" customHeight="1">
      <c r="A667" s="22"/>
      <c r="B667" s="22"/>
      <c r="C667" s="22"/>
      <c r="D667" s="22"/>
      <c r="E667" s="22"/>
      <c r="F667" s="22"/>
    </row>
    <row r="668" ht="21.0" customHeight="1">
      <c r="A668" s="22"/>
      <c r="B668" s="22"/>
      <c r="C668" s="22"/>
      <c r="D668" s="22"/>
      <c r="E668" s="22"/>
      <c r="F668" s="22"/>
    </row>
    <row r="669" ht="21.0" customHeight="1">
      <c r="A669" s="22"/>
      <c r="B669" s="22"/>
      <c r="C669" s="22"/>
      <c r="D669" s="22"/>
      <c r="E669" s="22"/>
      <c r="F669" s="22"/>
    </row>
    <row r="670" ht="21.0" customHeight="1">
      <c r="A670" s="22"/>
      <c r="B670" s="22"/>
      <c r="C670" s="22"/>
      <c r="D670" s="22"/>
      <c r="E670" s="22"/>
      <c r="F670" s="22"/>
    </row>
    <row r="671" ht="21.0" customHeight="1">
      <c r="A671" s="22"/>
      <c r="B671" s="22"/>
      <c r="C671" s="22"/>
      <c r="D671" s="22"/>
      <c r="E671" s="22"/>
      <c r="F671" s="22"/>
    </row>
    <row r="672" ht="21.0" customHeight="1">
      <c r="A672" s="22"/>
      <c r="B672" s="22"/>
      <c r="C672" s="22"/>
      <c r="D672" s="22"/>
      <c r="E672" s="22"/>
      <c r="F672" s="22"/>
    </row>
    <row r="673" ht="21.0" customHeight="1">
      <c r="A673" s="22"/>
      <c r="B673" s="22"/>
      <c r="C673" s="22"/>
      <c r="D673" s="22"/>
      <c r="E673" s="22"/>
      <c r="F673" s="22"/>
    </row>
    <row r="674" ht="21.0" customHeight="1">
      <c r="A674" s="22"/>
      <c r="B674" s="22"/>
      <c r="C674" s="22"/>
      <c r="D674" s="22"/>
      <c r="E674" s="22"/>
      <c r="F674" s="22"/>
    </row>
    <row r="675" ht="21.0" customHeight="1">
      <c r="A675" s="22"/>
      <c r="B675" s="22"/>
      <c r="C675" s="22"/>
      <c r="D675" s="22"/>
      <c r="E675" s="22"/>
      <c r="F675" s="22"/>
    </row>
    <row r="676" ht="21.0" customHeight="1">
      <c r="A676" s="22"/>
      <c r="B676" s="22"/>
      <c r="C676" s="22"/>
      <c r="D676" s="22"/>
      <c r="E676" s="22"/>
      <c r="F676" s="22"/>
    </row>
    <row r="677" ht="21.0" customHeight="1">
      <c r="A677" s="22"/>
      <c r="B677" s="22"/>
      <c r="C677" s="22"/>
      <c r="D677" s="22"/>
      <c r="E677" s="22"/>
      <c r="F677" s="22"/>
    </row>
    <row r="678" ht="21.0" customHeight="1">
      <c r="A678" s="22"/>
      <c r="B678" s="22"/>
      <c r="C678" s="22"/>
      <c r="D678" s="22"/>
      <c r="E678" s="22"/>
      <c r="F678" s="22"/>
    </row>
    <row r="679" ht="21.0" customHeight="1">
      <c r="A679" s="22"/>
      <c r="B679" s="22"/>
      <c r="C679" s="22"/>
      <c r="D679" s="22"/>
      <c r="E679" s="22"/>
      <c r="F679" s="22"/>
    </row>
    <row r="680" ht="21.0" customHeight="1">
      <c r="A680" s="22"/>
      <c r="B680" s="22"/>
      <c r="C680" s="22"/>
      <c r="D680" s="22"/>
      <c r="E680" s="22"/>
      <c r="F680" s="22"/>
    </row>
    <row r="681" ht="21.0" customHeight="1">
      <c r="A681" s="22"/>
      <c r="B681" s="22"/>
      <c r="C681" s="22"/>
      <c r="D681" s="22"/>
      <c r="E681" s="22"/>
      <c r="F681" s="22"/>
    </row>
    <row r="682" ht="21.0" customHeight="1">
      <c r="A682" s="22"/>
      <c r="B682" s="22"/>
      <c r="C682" s="22"/>
      <c r="D682" s="22"/>
      <c r="E682" s="22"/>
      <c r="F682" s="22"/>
    </row>
    <row r="683" ht="21.0" customHeight="1">
      <c r="A683" s="22"/>
      <c r="B683" s="22"/>
      <c r="C683" s="22"/>
      <c r="D683" s="22"/>
      <c r="E683" s="22"/>
      <c r="F683" s="22"/>
    </row>
    <row r="684" ht="21.0" customHeight="1">
      <c r="A684" s="22"/>
      <c r="B684" s="22"/>
      <c r="C684" s="22"/>
      <c r="D684" s="22"/>
      <c r="E684" s="22"/>
      <c r="F684" s="22"/>
    </row>
    <row r="685" ht="21.0" customHeight="1">
      <c r="A685" s="22"/>
      <c r="B685" s="22"/>
      <c r="C685" s="22"/>
      <c r="D685" s="22"/>
      <c r="E685" s="22"/>
      <c r="F685" s="22"/>
    </row>
    <row r="686" ht="21.0" customHeight="1">
      <c r="A686" s="22"/>
      <c r="B686" s="22"/>
      <c r="C686" s="22"/>
      <c r="D686" s="22"/>
      <c r="E686" s="22"/>
      <c r="F686" s="22"/>
    </row>
    <row r="687" ht="21.0" customHeight="1">
      <c r="A687" s="22"/>
      <c r="B687" s="22"/>
      <c r="C687" s="22"/>
      <c r="D687" s="22"/>
      <c r="E687" s="22"/>
      <c r="F687" s="22"/>
    </row>
    <row r="688" ht="21.0" customHeight="1">
      <c r="A688" s="22"/>
      <c r="B688" s="22"/>
      <c r="C688" s="22"/>
      <c r="D688" s="22"/>
      <c r="E688" s="22"/>
      <c r="F688" s="22"/>
    </row>
    <row r="689" ht="21.0" customHeight="1">
      <c r="A689" s="22"/>
      <c r="B689" s="22"/>
      <c r="C689" s="22"/>
      <c r="D689" s="22"/>
      <c r="E689" s="22"/>
      <c r="F689" s="22"/>
    </row>
    <row r="690" ht="21.0" customHeight="1">
      <c r="A690" s="22"/>
      <c r="B690" s="22"/>
      <c r="C690" s="22"/>
      <c r="D690" s="22"/>
      <c r="E690" s="22"/>
      <c r="F690" s="22"/>
    </row>
    <row r="691" ht="21.0" customHeight="1">
      <c r="A691" s="22"/>
      <c r="B691" s="22"/>
      <c r="C691" s="22"/>
      <c r="D691" s="22"/>
      <c r="E691" s="22"/>
      <c r="F691" s="22"/>
    </row>
    <row r="692" ht="21.0" customHeight="1">
      <c r="A692" s="22"/>
      <c r="B692" s="22"/>
      <c r="C692" s="22"/>
      <c r="D692" s="22"/>
      <c r="E692" s="22"/>
      <c r="F692" s="22"/>
    </row>
    <row r="693" ht="21.0" customHeight="1">
      <c r="A693" s="22"/>
      <c r="B693" s="22"/>
      <c r="C693" s="22"/>
      <c r="D693" s="22"/>
      <c r="E693" s="22"/>
      <c r="F693" s="22"/>
    </row>
    <row r="694" ht="21.0" customHeight="1">
      <c r="A694" s="22"/>
      <c r="B694" s="22"/>
      <c r="C694" s="22"/>
      <c r="D694" s="22"/>
      <c r="E694" s="22"/>
      <c r="F694" s="22"/>
    </row>
    <row r="695" ht="21.0" customHeight="1">
      <c r="A695" s="22"/>
      <c r="B695" s="22"/>
      <c r="C695" s="22"/>
      <c r="D695" s="22"/>
      <c r="E695" s="22"/>
      <c r="F695" s="22"/>
    </row>
    <row r="696" ht="21.0" customHeight="1">
      <c r="A696" s="22"/>
      <c r="B696" s="22"/>
      <c r="C696" s="22"/>
      <c r="D696" s="22"/>
      <c r="E696" s="22"/>
      <c r="F696" s="22"/>
    </row>
    <row r="697" ht="21.0" customHeight="1">
      <c r="A697" s="22"/>
      <c r="B697" s="22"/>
      <c r="C697" s="22"/>
      <c r="D697" s="22"/>
      <c r="E697" s="22"/>
      <c r="F697" s="22"/>
    </row>
    <row r="698" ht="21.0" customHeight="1">
      <c r="A698" s="22"/>
      <c r="B698" s="22"/>
      <c r="C698" s="22"/>
      <c r="D698" s="22"/>
      <c r="E698" s="22"/>
      <c r="F698" s="22"/>
    </row>
    <row r="699" ht="21.0" customHeight="1">
      <c r="A699" s="22"/>
      <c r="B699" s="22"/>
      <c r="C699" s="22"/>
      <c r="D699" s="22"/>
      <c r="E699" s="22"/>
      <c r="F699" s="22"/>
    </row>
    <row r="700" ht="21.0" customHeight="1">
      <c r="A700" s="22"/>
      <c r="B700" s="22"/>
      <c r="C700" s="22"/>
      <c r="D700" s="22"/>
      <c r="E700" s="22"/>
      <c r="F700" s="22"/>
    </row>
    <row r="701" ht="21.0" customHeight="1">
      <c r="A701" s="22"/>
      <c r="B701" s="22"/>
      <c r="C701" s="22"/>
      <c r="D701" s="22"/>
      <c r="E701" s="22"/>
      <c r="F701" s="22"/>
    </row>
    <row r="702" ht="21.0" customHeight="1">
      <c r="A702" s="22"/>
      <c r="B702" s="22"/>
      <c r="C702" s="22"/>
      <c r="D702" s="22"/>
      <c r="E702" s="22"/>
      <c r="F702" s="22"/>
    </row>
    <row r="703" ht="21.0" customHeight="1">
      <c r="A703" s="22"/>
      <c r="B703" s="22"/>
      <c r="C703" s="22"/>
      <c r="D703" s="22"/>
      <c r="E703" s="22"/>
      <c r="F703" s="22"/>
    </row>
    <row r="704" ht="21.0" customHeight="1">
      <c r="A704" s="22"/>
      <c r="B704" s="22"/>
      <c r="C704" s="22"/>
      <c r="D704" s="22"/>
      <c r="E704" s="22"/>
      <c r="F704" s="22"/>
    </row>
    <row r="705" ht="21.0" customHeight="1">
      <c r="A705" s="22"/>
      <c r="B705" s="22"/>
      <c r="C705" s="22"/>
      <c r="D705" s="22"/>
      <c r="E705" s="22"/>
      <c r="F705" s="22"/>
    </row>
    <row r="706" ht="21.0" customHeight="1">
      <c r="A706" s="22"/>
      <c r="B706" s="22"/>
      <c r="C706" s="22"/>
      <c r="D706" s="22"/>
      <c r="E706" s="22"/>
      <c r="F706" s="22"/>
    </row>
    <row r="707" ht="21.0" customHeight="1">
      <c r="A707" s="22"/>
      <c r="B707" s="22"/>
      <c r="C707" s="22"/>
      <c r="D707" s="22"/>
      <c r="E707" s="22"/>
      <c r="F707" s="22"/>
    </row>
    <row r="708" ht="21.0" customHeight="1">
      <c r="A708" s="22"/>
      <c r="B708" s="22"/>
      <c r="C708" s="22"/>
      <c r="D708" s="22"/>
      <c r="E708" s="22"/>
      <c r="F708" s="22"/>
    </row>
    <row r="709" ht="21.0" customHeight="1">
      <c r="A709" s="22"/>
      <c r="B709" s="22"/>
      <c r="C709" s="22"/>
      <c r="D709" s="22"/>
      <c r="E709" s="22"/>
      <c r="F709" s="22"/>
    </row>
    <row r="710" ht="21.0" customHeight="1">
      <c r="A710" s="22"/>
      <c r="B710" s="22"/>
      <c r="C710" s="22"/>
      <c r="D710" s="22"/>
      <c r="E710" s="22"/>
      <c r="F710" s="22"/>
    </row>
    <row r="711" ht="21.0" customHeight="1">
      <c r="A711" s="22"/>
      <c r="B711" s="22"/>
      <c r="C711" s="22"/>
      <c r="D711" s="22"/>
      <c r="E711" s="22"/>
      <c r="F711" s="22"/>
    </row>
    <row r="712" ht="21.0" customHeight="1">
      <c r="A712" s="22"/>
      <c r="B712" s="22"/>
      <c r="C712" s="22"/>
      <c r="D712" s="22"/>
      <c r="E712" s="22"/>
      <c r="F712" s="22"/>
    </row>
    <row r="713" ht="21.0" customHeight="1">
      <c r="A713" s="22"/>
      <c r="B713" s="22"/>
      <c r="C713" s="22"/>
      <c r="D713" s="22"/>
      <c r="E713" s="22"/>
      <c r="F713" s="22"/>
    </row>
    <row r="714" ht="21.0" customHeight="1">
      <c r="A714" s="22"/>
      <c r="B714" s="22"/>
      <c r="C714" s="22"/>
      <c r="D714" s="22"/>
      <c r="E714" s="22"/>
      <c r="F714" s="22"/>
    </row>
    <row r="715" ht="21.0" customHeight="1">
      <c r="A715" s="22"/>
      <c r="B715" s="22"/>
      <c r="C715" s="22"/>
      <c r="D715" s="22"/>
      <c r="E715" s="22"/>
      <c r="F715" s="22"/>
    </row>
    <row r="716" ht="21.0" customHeight="1">
      <c r="A716" s="22"/>
      <c r="B716" s="22"/>
      <c r="C716" s="22"/>
      <c r="D716" s="22"/>
      <c r="E716" s="22"/>
      <c r="F716" s="22"/>
    </row>
    <row r="717" ht="21.0" customHeight="1">
      <c r="A717" s="22"/>
      <c r="B717" s="22"/>
      <c r="C717" s="22"/>
      <c r="D717" s="22"/>
      <c r="E717" s="22"/>
      <c r="F717" s="22"/>
    </row>
    <row r="718" ht="21.0" customHeight="1">
      <c r="A718" s="22"/>
      <c r="B718" s="22"/>
      <c r="C718" s="22"/>
      <c r="D718" s="22"/>
      <c r="E718" s="22"/>
      <c r="F718" s="22"/>
    </row>
    <row r="719" ht="21.0" customHeight="1">
      <c r="A719" s="22"/>
      <c r="B719" s="22"/>
      <c r="C719" s="22"/>
      <c r="D719" s="22"/>
      <c r="E719" s="22"/>
      <c r="F719" s="22"/>
    </row>
    <row r="720" ht="21.0" customHeight="1">
      <c r="A720" s="22"/>
      <c r="B720" s="22"/>
      <c r="C720" s="22"/>
      <c r="D720" s="22"/>
      <c r="E720" s="22"/>
      <c r="F720" s="22"/>
    </row>
    <row r="721" ht="21.0" customHeight="1">
      <c r="A721" s="22"/>
      <c r="B721" s="22"/>
      <c r="C721" s="22"/>
      <c r="D721" s="22"/>
      <c r="E721" s="22"/>
      <c r="F721" s="22"/>
    </row>
    <row r="722" ht="21.0" customHeight="1">
      <c r="A722" s="22"/>
      <c r="B722" s="22"/>
      <c r="C722" s="22"/>
      <c r="D722" s="22"/>
      <c r="E722" s="22"/>
      <c r="F722" s="22"/>
    </row>
    <row r="723" ht="21.0" customHeight="1">
      <c r="A723" s="22"/>
      <c r="B723" s="22"/>
      <c r="C723" s="22"/>
      <c r="D723" s="22"/>
      <c r="E723" s="22"/>
      <c r="F723" s="22"/>
    </row>
    <row r="724" ht="21.0" customHeight="1">
      <c r="A724" s="22"/>
      <c r="B724" s="22"/>
      <c r="C724" s="22"/>
      <c r="D724" s="22"/>
      <c r="E724" s="22"/>
      <c r="F724" s="22"/>
    </row>
    <row r="725" ht="21.0" customHeight="1">
      <c r="A725" s="22"/>
      <c r="B725" s="22"/>
      <c r="C725" s="22"/>
      <c r="D725" s="22"/>
      <c r="E725" s="22"/>
      <c r="F725" s="22"/>
    </row>
    <row r="726" ht="21.0" customHeight="1">
      <c r="A726" s="22"/>
      <c r="B726" s="22"/>
      <c r="C726" s="22"/>
      <c r="D726" s="22"/>
      <c r="E726" s="22"/>
      <c r="F726" s="22"/>
    </row>
    <row r="727" ht="21.0" customHeight="1">
      <c r="A727" s="22"/>
      <c r="B727" s="22"/>
      <c r="C727" s="22"/>
      <c r="D727" s="22"/>
      <c r="E727" s="22"/>
      <c r="F727" s="22"/>
    </row>
    <row r="728" ht="21.0" customHeight="1">
      <c r="A728" s="22"/>
      <c r="B728" s="22"/>
      <c r="C728" s="22"/>
      <c r="D728" s="22"/>
      <c r="E728" s="22"/>
      <c r="F728" s="22"/>
    </row>
    <row r="729" ht="21.0" customHeight="1">
      <c r="A729" s="22"/>
      <c r="B729" s="22"/>
      <c r="C729" s="22"/>
      <c r="D729" s="22"/>
      <c r="E729" s="22"/>
      <c r="F729" s="22"/>
    </row>
    <row r="730" ht="21.0" customHeight="1">
      <c r="A730" s="22"/>
      <c r="B730" s="22"/>
      <c r="C730" s="22"/>
      <c r="D730" s="22"/>
      <c r="E730" s="22"/>
      <c r="F730" s="22"/>
    </row>
    <row r="731" ht="21.0" customHeight="1">
      <c r="A731" s="22"/>
      <c r="B731" s="22"/>
      <c r="C731" s="22"/>
      <c r="D731" s="22"/>
      <c r="E731" s="22"/>
      <c r="F731" s="22"/>
    </row>
    <row r="732" ht="21.0" customHeight="1">
      <c r="A732" s="22"/>
      <c r="B732" s="22"/>
      <c r="C732" s="22"/>
      <c r="D732" s="22"/>
      <c r="E732" s="22"/>
      <c r="F732" s="22"/>
    </row>
    <row r="733" ht="21.0" customHeight="1">
      <c r="A733" s="22"/>
      <c r="B733" s="22"/>
      <c r="C733" s="22"/>
      <c r="D733" s="22"/>
      <c r="E733" s="22"/>
      <c r="F733" s="22"/>
    </row>
    <row r="734" ht="21.0" customHeight="1">
      <c r="A734" s="22"/>
      <c r="B734" s="22"/>
      <c r="C734" s="22"/>
      <c r="D734" s="22"/>
      <c r="E734" s="22"/>
      <c r="F734" s="22"/>
    </row>
    <row r="735" ht="21.0" customHeight="1">
      <c r="A735" s="22"/>
      <c r="B735" s="22"/>
      <c r="C735" s="22"/>
      <c r="D735" s="22"/>
      <c r="E735" s="22"/>
      <c r="F735" s="22"/>
    </row>
    <row r="736" ht="21.0" customHeight="1">
      <c r="A736" s="22"/>
      <c r="B736" s="22"/>
      <c r="C736" s="22"/>
      <c r="D736" s="22"/>
      <c r="E736" s="22"/>
      <c r="F736" s="22"/>
    </row>
    <row r="737" ht="21.0" customHeight="1">
      <c r="A737" s="22"/>
      <c r="B737" s="22"/>
      <c r="C737" s="22"/>
      <c r="D737" s="22"/>
      <c r="E737" s="22"/>
      <c r="F737" s="22"/>
    </row>
    <row r="738" ht="21.0" customHeight="1">
      <c r="A738" s="22"/>
      <c r="B738" s="22"/>
      <c r="C738" s="22"/>
      <c r="D738" s="22"/>
      <c r="E738" s="22"/>
      <c r="F738" s="22"/>
    </row>
    <row r="739" ht="21.0" customHeight="1">
      <c r="A739" s="22"/>
      <c r="B739" s="22"/>
      <c r="C739" s="22"/>
      <c r="D739" s="22"/>
      <c r="E739" s="22"/>
      <c r="F739" s="22"/>
    </row>
    <row r="740" ht="21.0" customHeight="1">
      <c r="A740" s="22"/>
      <c r="B740" s="22"/>
      <c r="C740" s="22"/>
      <c r="D740" s="22"/>
      <c r="E740" s="22"/>
      <c r="F740" s="22"/>
    </row>
    <row r="741" ht="21.0" customHeight="1">
      <c r="A741" s="22"/>
      <c r="B741" s="22"/>
      <c r="C741" s="22"/>
      <c r="D741" s="22"/>
      <c r="E741" s="22"/>
      <c r="F741" s="22"/>
    </row>
    <row r="742" ht="21.0" customHeight="1">
      <c r="A742" s="22"/>
      <c r="B742" s="22"/>
      <c r="C742" s="22"/>
      <c r="D742" s="22"/>
      <c r="E742" s="22"/>
      <c r="F742" s="22"/>
    </row>
    <row r="743" ht="21.0" customHeight="1">
      <c r="A743" s="22"/>
      <c r="B743" s="22"/>
      <c r="C743" s="22"/>
      <c r="D743" s="22"/>
      <c r="E743" s="22"/>
      <c r="F743" s="22"/>
    </row>
    <row r="744" ht="21.0" customHeight="1">
      <c r="A744" s="22"/>
      <c r="B744" s="22"/>
      <c r="C744" s="22"/>
      <c r="D744" s="22"/>
      <c r="E744" s="22"/>
      <c r="F744" s="22"/>
    </row>
    <row r="745" ht="21.0" customHeight="1">
      <c r="A745" s="22"/>
      <c r="B745" s="22"/>
      <c r="C745" s="22"/>
      <c r="D745" s="22"/>
      <c r="E745" s="22"/>
      <c r="F745" s="22"/>
    </row>
    <row r="746" ht="21.0" customHeight="1">
      <c r="A746" s="22"/>
      <c r="B746" s="22"/>
      <c r="C746" s="22"/>
      <c r="D746" s="22"/>
      <c r="E746" s="22"/>
      <c r="F746" s="22"/>
    </row>
    <row r="747" ht="21.0" customHeight="1">
      <c r="A747" s="22"/>
      <c r="B747" s="22"/>
      <c r="C747" s="22"/>
      <c r="D747" s="22"/>
      <c r="E747" s="22"/>
      <c r="F747" s="22"/>
    </row>
    <row r="748" ht="21.0" customHeight="1">
      <c r="A748" s="22"/>
      <c r="B748" s="22"/>
      <c r="C748" s="22"/>
      <c r="D748" s="22"/>
      <c r="E748" s="22"/>
      <c r="F748" s="22"/>
    </row>
    <row r="749" ht="21.0" customHeight="1">
      <c r="A749" s="22"/>
      <c r="B749" s="22"/>
      <c r="C749" s="22"/>
      <c r="D749" s="22"/>
      <c r="E749" s="22"/>
      <c r="F749" s="22"/>
    </row>
    <row r="750" ht="21.0" customHeight="1">
      <c r="A750" s="22"/>
      <c r="B750" s="22"/>
      <c r="C750" s="22"/>
      <c r="D750" s="22"/>
      <c r="E750" s="22"/>
      <c r="F750" s="22"/>
    </row>
    <row r="751" ht="21.0" customHeight="1">
      <c r="A751" s="22"/>
      <c r="B751" s="22"/>
      <c r="C751" s="22"/>
      <c r="D751" s="22"/>
      <c r="E751" s="22"/>
      <c r="F751" s="22"/>
    </row>
    <row r="752" ht="21.0" customHeight="1">
      <c r="A752" s="22"/>
      <c r="B752" s="22"/>
      <c r="C752" s="22"/>
      <c r="D752" s="22"/>
      <c r="E752" s="22"/>
      <c r="F752" s="22"/>
    </row>
    <row r="753" ht="21.0" customHeight="1">
      <c r="A753" s="22"/>
      <c r="B753" s="22"/>
      <c r="C753" s="22"/>
      <c r="D753" s="22"/>
      <c r="E753" s="22"/>
      <c r="F753" s="22"/>
    </row>
    <row r="754" ht="21.0" customHeight="1">
      <c r="A754" s="22"/>
      <c r="B754" s="22"/>
      <c r="C754" s="22"/>
      <c r="D754" s="22"/>
      <c r="E754" s="22"/>
      <c r="F754" s="22"/>
    </row>
    <row r="755" ht="21.0" customHeight="1">
      <c r="A755" s="22"/>
      <c r="B755" s="22"/>
      <c r="C755" s="22"/>
      <c r="D755" s="22"/>
      <c r="E755" s="22"/>
      <c r="F755" s="22"/>
    </row>
    <row r="756" ht="21.0" customHeight="1">
      <c r="A756" s="22"/>
      <c r="B756" s="22"/>
      <c r="C756" s="22"/>
      <c r="D756" s="22"/>
      <c r="E756" s="22"/>
      <c r="F756" s="22"/>
    </row>
    <row r="757" ht="21.0" customHeight="1">
      <c r="A757" s="22"/>
      <c r="B757" s="22"/>
      <c r="C757" s="22"/>
      <c r="D757" s="22"/>
      <c r="E757" s="22"/>
      <c r="F757" s="22"/>
    </row>
    <row r="758" ht="21.0" customHeight="1">
      <c r="A758" s="22"/>
      <c r="B758" s="22"/>
      <c r="C758" s="22"/>
      <c r="D758" s="22"/>
      <c r="E758" s="22"/>
      <c r="F758" s="22"/>
    </row>
    <row r="759" ht="21.0" customHeight="1">
      <c r="A759" s="22"/>
      <c r="B759" s="22"/>
      <c r="C759" s="22"/>
      <c r="D759" s="22"/>
      <c r="E759" s="22"/>
      <c r="F759" s="22"/>
    </row>
    <row r="760" ht="21.0" customHeight="1">
      <c r="A760" s="22"/>
      <c r="B760" s="22"/>
      <c r="C760" s="22"/>
      <c r="D760" s="22"/>
      <c r="E760" s="22"/>
      <c r="F760" s="22"/>
    </row>
    <row r="761" ht="21.0" customHeight="1">
      <c r="A761" s="22"/>
      <c r="B761" s="22"/>
      <c r="C761" s="22"/>
      <c r="D761" s="22"/>
      <c r="E761" s="22"/>
      <c r="F761" s="22"/>
    </row>
    <row r="762" ht="21.0" customHeight="1">
      <c r="A762" s="22"/>
      <c r="B762" s="22"/>
      <c r="C762" s="22"/>
      <c r="D762" s="22"/>
      <c r="E762" s="22"/>
      <c r="F762" s="22"/>
    </row>
    <row r="763" ht="21.0" customHeight="1">
      <c r="A763" s="22"/>
      <c r="B763" s="22"/>
      <c r="C763" s="22"/>
      <c r="D763" s="22"/>
      <c r="E763" s="22"/>
      <c r="F763" s="22"/>
    </row>
    <row r="764" ht="21.0" customHeight="1">
      <c r="A764" s="22"/>
      <c r="B764" s="22"/>
      <c r="C764" s="22"/>
      <c r="D764" s="22"/>
      <c r="E764" s="22"/>
      <c r="F764" s="22"/>
    </row>
    <row r="765" ht="21.0" customHeight="1">
      <c r="A765" s="22"/>
      <c r="B765" s="22"/>
      <c r="C765" s="22"/>
      <c r="D765" s="22"/>
      <c r="E765" s="22"/>
      <c r="F765" s="22"/>
    </row>
    <row r="766" ht="21.0" customHeight="1">
      <c r="A766" s="22"/>
      <c r="B766" s="22"/>
      <c r="C766" s="22"/>
      <c r="D766" s="22"/>
      <c r="E766" s="22"/>
      <c r="F766" s="22"/>
    </row>
    <row r="767" ht="21.0" customHeight="1">
      <c r="A767" s="22"/>
      <c r="B767" s="22"/>
      <c r="C767" s="22"/>
      <c r="D767" s="22"/>
      <c r="E767" s="22"/>
      <c r="F767" s="22"/>
    </row>
    <row r="768" ht="21.0" customHeight="1">
      <c r="A768" s="22"/>
      <c r="B768" s="22"/>
      <c r="C768" s="22"/>
      <c r="D768" s="22"/>
      <c r="E768" s="22"/>
      <c r="F768" s="22"/>
    </row>
    <row r="769" ht="21.0" customHeight="1">
      <c r="A769" s="22"/>
      <c r="B769" s="22"/>
      <c r="C769" s="22"/>
      <c r="D769" s="22"/>
      <c r="E769" s="22"/>
      <c r="F769" s="22"/>
    </row>
    <row r="770" ht="21.0" customHeight="1">
      <c r="A770" s="22"/>
      <c r="B770" s="22"/>
      <c r="C770" s="22"/>
      <c r="D770" s="22"/>
      <c r="E770" s="22"/>
      <c r="F770" s="22"/>
    </row>
    <row r="771" ht="21.0" customHeight="1">
      <c r="A771" s="22"/>
      <c r="B771" s="22"/>
      <c r="C771" s="22"/>
      <c r="D771" s="22"/>
      <c r="E771" s="22"/>
      <c r="F771" s="22"/>
    </row>
    <row r="772" ht="21.0" customHeight="1">
      <c r="A772" s="22"/>
      <c r="B772" s="22"/>
      <c r="C772" s="22"/>
      <c r="D772" s="22"/>
      <c r="E772" s="22"/>
      <c r="F772" s="22"/>
    </row>
    <row r="773" ht="21.0" customHeight="1">
      <c r="A773" s="22"/>
      <c r="B773" s="22"/>
      <c r="C773" s="22"/>
      <c r="D773" s="22"/>
      <c r="E773" s="22"/>
      <c r="F773" s="22"/>
    </row>
    <row r="774" ht="21.0" customHeight="1">
      <c r="A774" s="22"/>
      <c r="B774" s="22"/>
      <c r="C774" s="22"/>
      <c r="D774" s="22"/>
      <c r="E774" s="22"/>
      <c r="F774" s="22"/>
    </row>
    <row r="775" ht="21.0" customHeight="1">
      <c r="A775" s="22"/>
      <c r="B775" s="22"/>
      <c r="C775" s="22"/>
      <c r="D775" s="22"/>
      <c r="E775" s="22"/>
      <c r="F775" s="22"/>
    </row>
    <row r="776" ht="21.0" customHeight="1">
      <c r="A776" s="22"/>
      <c r="B776" s="22"/>
      <c r="C776" s="22"/>
      <c r="D776" s="22"/>
      <c r="E776" s="22"/>
      <c r="F776" s="22"/>
    </row>
    <row r="777" ht="21.0" customHeight="1">
      <c r="A777" s="22"/>
      <c r="B777" s="22"/>
      <c r="C777" s="22"/>
      <c r="D777" s="22"/>
      <c r="E777" s="22"/>
      <c r="F777" s="22"/>
    </row>
    <row r="778" ht="21.0" customHeight="1">
      <c r="A778" s="22"/>
      <c r="B778" s="22"/>
      <c r="C778" s="22"/>
      <c r="D778" s="22"/>
      <c r="E778" s="22"/>
      <c r="F778" s="22"/>
    </row>
    <row r="779" ht="21.0" customHeight="1">
      <c r="A779" s="22"/>
      <c r="B779" s="22"/>
      <c r="C779" s="22"/>
      <c r="D779" s="22"/>
      <c r="E779" s="22"/>
      <c r="F779" s="22"/>
    </row>
    <row r="780" ht="21.0" customHeight="1">
      <c r="A780" s="22"/>
      <c r="B780" s="22"/>
      <c r="C780" s="22"/>
      <c r="D780" s="22"/>
      <c r="E780" s="22"/>
      <c r="F780" s="22"/>
    </row>
    <row r="781" ht="21.0" customHeight="1">
      <c r="A781" s="22"/>
      <c r="B781" s="22"/>
      <c r="C781" s="22"/>
      <c r="D781" s="22"/>
      <c r="E781" s="22"/>
      <c r="F781" s="22"/>
    </row>
    <row r="782" ht="21.0" customHeight="1">
      <c r="A782" s="22"/>
      <c r="B782" s="22"/>
      <c r="C782" s="22"/>
      <c r="D782" s="22"/>
      <c r="E782" s="22"/>
      <c r="F782" s="22"/>
    </row>
    <row r="783" ht="21.0" customHeight="1">
      <c r="A783" s="22"/>
      <c r="B783" s="22"/>
      <c r="C783" s="22"/>
      <c r="D783" s="22"/>
      <c r="E783" s="22"/>
      <c r="F783" s="22"/>
    </row>
    <row r="784" ht="21.0" customHeight="1">
      <c r="A784" s="22"/>
      <c r="B784" s="22"/>
      <c r="C784" s="22"/>
      <c r="D784" s="22"/>
      <c r="E784" s="22"/>
      <c r="F784" s="22"/>
    </row>
    <row r="785" ht="21.0" customHeight="1">
      <c r="A785" s="22"/>
      <c r="B785" s="22"/>
      <c r="C785" s="22"/>
      <c r="D785" s="22"/>
      <c r="E785" s="22"/>
      <c r="F785" s="22"/>
    </row>
    <row r="786" ht="21.0" customHeight="1">
      <c r="A786" s="22"/>
      <c r="B786" s="22"/>
      <c r="C786" s="22"/>
      <c r="D786" s="22"/>
      <c r="E786" s="22"/>
      <c r="F786" s="22"/>
    </row>
    <row r="787" ht="21.0" customHeight="1">
      <c r="A787" s="22"/>
      <c r="B787" s="22"/>
      <c r="C787" s="22"/>
      <c r="D787" s="22"/>
      <c r="E787" s="22"/>
      <c r="F787" s="22"/>
    </row>
    <row r="788" ht="21.0" customHeight="1">
      <c r="A788" s="22"/>
      <c r="B788" s="22"/>
      <c r="C788" s="22"/>
      <c r="D788" s="22"/>
      <c r="E788" s="22"/>
      <c r="F788" s="22"/>
    </row>
    <row r="789" ht="21.0" customHeight="1">
      <c r="A789" s="22"/>
      <c r="B789" s="22"/>
      <c r="C789" s="22"/>
      <c r="D789" s="22"/>
      <c r="E789" s="22"/>
      <c r="F789" s="22"/>
    </row>
    <row r="790" ht="21.0" customHeight="1">
      <c r="A790" s="22"/>
      <c r="B790" s="22"/>
      <c r="C790" s="22"/>
      <c r="D790" s="22"/>
      <c r="E790" s="22"/>
      <c r="F790" s="22"/>
    </row>
    <row r="791" ht="21.0" customHeight="1">
      <c r="A791" s="22"/>
      <c r="B791" s="22"/>
      <c r="C791" s="22"/>
      <c r="D791" s="22"/>
      <c r="E791" s="22"/>
      <c r="F791" s="22"/>
    </row>
    <row r="792" ht="21.0" customHeight="1">
      <c r="A792" s="22"/>
      <c r="B792" s="22"/>
      <c r="C792" s="22"/>
      <c r="D792" s="22"/>
      <c r="E792" s="22"/>
      <c r="F792" s="22"/>
    </row>
    <row r="793" ht="21.0" customHeight="1">
      <c r="A793" s="22"/>
      <c r="B793" s="22"/>
      <c r="C793" s="22"/>
      <c r="D793" s="22"/>
      <c r="E793" s="22"/>
      <c r="F793" s="22"/>
    </row>
    <row r="794" ht="21.0" customHeight="1">
      <c r="A794" s="22"/>
      <c r="B794" s="22"/>
      <c r="C794" s="22"/>
      <c r="D794" s="22"/>
      <c r="E794" s="22"/>
      <c r="F794" s="22"/>
    </row>
    <row r="795" ht="21.0" customHeight="1">
      <c r="A795" s="22"/>
      <c r="B795" s="22"/>
      <c r="C795" s="22"/>
      <c r="D795" s="22"/>
      <c r="E795" s="22"/>
      <c r="F795" s="22"/>
    </row>
    <row r="796" ht="21.0" customHeight="1">
      <c r="A796" s="22"/>
      <c r="B796" s="22"/>
      <c r="C796" s="22"/>
      <c r="D796" s="22"/>
      <c r="E796" s="22"/>
      <c r="F796" s="22"/>
    </row>
    <row r="797" ht="21.0" customHeight="1">
      <c r="A797" s="22"/>
      <c r="B797" s="22"/>
      <c r="C797" s="22"/>
      <c r="D797" s="22"/>
      <c r="E797" s="22"/>
      <c r="F797" s="22"/>
    </row>
    <row r="798" ht="21.0" customHeight="1">
      <c r="A798" s="22"/>
      <c r="B798" s="22"/>
      <c r="C798" s="22"/>
      <c r="D798" s="22"/>
      <c r="E798" s="22"/>
      <c r="F798" s="22"/>
    </row>
    <row r="799" ht="21.0" customHeight="1">
      <c r="A799" s="22"/>
      <c r="B799" s="22"/>
      <c r="C799" s="22"/>
      <c r="D799" s="22"/>
      <c r="E799" s="22"/>
      <c r="F799" s="22"/>
    </row>
    <row r="800" ht="21.0" customHeight="1">
      <c r="A800" s="22"/>
      <c r="B800" s="22"/>
      <c r="C800" s="22"/>
      <c r="D800" s="22"/>
      <c r="E800" s="22"/>
      <c r="F800" s="22"/>
    </row>
    <row r="801" ht="21.0" customHeight="1">
      <c r="A801" s="22"/>
      <c r="B801" s="22"/>
      <c r="C801" s="22"/>
      <c r="D801" s="22"/>
      <c r="E801" s="22"/>
      <c r="F801" s="22"/>
    </row>
    <row r="802" ht="21.0" customHeight="1">
      <c r="A802" s="22"/>
      <c r="B802" s="22"/>
      <c r="C802" s="22"/>
      <c r="D802" s="22"/>
      <c r="E802" s="22"/>
      <c r="F802" s="22"/>
    </row>
    <row r="803" ht="21.0" customHeight="1">
      <c r="A803" s="22"/>
      <c r="B803" s="22"/>
      <c r="C803" s="22"/>
      <c r="D803" s="22"/>
      <c r="E803" s="22"/>
      <c r="F803" s="22"/>
    </row>
    <row r="804" ht="21.0" customHeight="1">
      <c r="A804" s="22"/>
      <c r="B804" s="22"/>
      <c r="C804" s="22"/>
      <c r="D804" s="22"/>
      <c r="E804" s="22"/>
      <c r="F804" s="22"/>
    </row>
    <row r="805" ht="21.0" customHeight="1">
      <c r="A805" s="22"/>
      <c r="B805" s="22"/>
      <c r="C805" s="22"/>
      <c r="D805" s="22"/>
      <c r="E805" s="22"/>
      <c r="F805" s="22"/>
    </row>
    <row r="806" ht="21.0" customHeight="1">
      <c r="A806" s="22"/>
      <c r="B806" s="22"/>
      <c r="C806" s="22"/>
      <c r="D806" s="22"/>
      <c r="E806" s="22"/>
      <c r="F806" s="22"/>
    </row>
    <row r="807" ht="21.0" customHeight="1">
      <c r="A807" s="22"/>
      <c r="B807" s="22"/>
      <c r="C807" s="22"/>
      <c r="D807" s="22"/>
      <c r="E807" s="22"/>
      <c r="F807" s="22"/>
    </row>
    <row r="808" ht="21.0" customHeight="1">
      <c r="A808" s="22"/>
      <c r="B808" s="22"/>
      <c r="C808" s="22"/>
      <c r="D808" s="22"/>
      <c r="E808" s="22"/>
      <c r="F808" s="22"/>
    </row>
    <row r="809" ht="21.0" customHeight="1">
      <c r="A809" s="22"/>
      <c r="B809" s="22"/>
      <c r="C809" s="22"/>
      <c r="D809" s="22"/>
      <c r="E809" s="22"/>
      <c r="F809" s="22"/>
    </row>
    <row r="810" ht="21.0" customHeight="1">
      <c r="A810" s="22"/>
      <c r="B810" s="22"/>
      <c r="C810" s="22"/>
      <c r="D810" s="22"/>
      <c r="E810" s="22"/>
      <c r="F810" s="22"/>
    </row>
    <row r="811" ht="21.0" customHeight="1">
      <c r="A811" s="22"/>
      <c r="B811" s="22"/>
      <c r="C811" s="22"/>
      <c r="D811" s="22"/>
      <c r="E811" s="22"/>
      <c r="F811" s="22"/>
    </row>
    <row r="812" ht="21.0" customHeight="1">
      <c r="A812" s="22"/>
      <c r="B812" s="22"/>
      <c r="C812" s="22"/>
      <c r="D812" s="22"/>
      <c r="E812" s="22"/>
      <c r="F812" s="22"/>
    </row>
    <row r="813" ht="21.0" customHeight="1">
      <c r="A813" s="22"/>
      <c r="B813" s="22"/>
      <c r="C813" s="22"/>
      <c r="D813" s="22"/>
      <c r="E813" s="22"/>
      <c r="F813" s="22"/>
    </row>
    <row r="814" ht="21.0" customHeight="1">
      <c r="A814" s="22"/>
      <c r="B814" s="22"/>
      <c r="C814" s="22"/>
      <c r="D814" s="22"/>
      <c r="E814" s="22"/>
      <c r="F814" s="22"/>
    </row>
    <row r="815" ht="21.0" customHeight="1">
      <c r="A815" s="22"/>
      <c r="B815" s="22"/>
      <c r="C815" s="22"/>
      <c r="D815" s="22"/>
      <c r="E815" s="22"/>
      <c r="F815" s="22"/>
    </row>
    <row r="816" ht="21.0" customHeight="1">
      <c r="A816" s="22"/>
      <c r="B816" s="22"/>
      <c r="C816" s="22"/>
      <c r="D816" s="22"/>
      <c r="E816" s="22"/>
      <c r="F816" s="22"/>
    </row>
    <row r="817" ht="21.0" customHeight="1">
      <c r="A817" s="22"/>
      <c r="B817" s="22"/>
      <c r="C817" s="22"/>
      <c r="D817" s="22"/>
      <c r="E817" s="22"/>
      <c r="F817" s="22"/>
    </row>
    <row r="818" ht="21.0" customHeight="1">
      <c r="A818" s="22"/>
      <c r="B818" s="22"/>
      <c r="C818" s="22"/>
      <c r="D818" s="22"/>
      <c r="E818" s="22"/>
      <c r="F818" s="22"/>
    </row>
    <row r="819" ht="21.0" customHeight="1">
      <c r="A819" s="22"/>
      <c r="B819" s="22"/>
      <c r="C819" s="22"/>
      <c r="D819" s="22"/>
      <c r="E819" s="22"/>
      <c r="F819" s="22"/>
    </row>
    <row r="820" ht="21.0" customHeight="1">
      <c r="A820" s="22"/>
      <c r="B820" s="22"/>
      <c r="C820" s="22"/>
      <c r="D820" s="22"/>
      <c r="E820" s="22"/>
      <c r="F820" s="22"/>
    </row>
    <row r="821" ht="21.0" customHeight="1">
      <c r="A821" s="22"/>
      <c r="B821" s="22"/>
      <c r="C821" s="22"/>
      <c r="D821" s="22"/>
      <c r="E821" s="22"/>
      <c r="F821" s="22"/>
    </row>
    <row r="822" ht="21.0" customHeight="1">
      <c r="A822" s="22"/>
      <c r="B822" s="22"/>
      <c r="C822" s="22"/>
      <c r="D822" s="22"/>
      <c r="E822" s="22"/>
      <c r="F822" s="22"/>
    </row>
    <row r="823" ht="21.0" customHeight="1">
      <c r="A823" s="22"/>
      <c r="B823" s="22"/>
      <c r="C823" s="22"/>
      <c r="D823" s="22"/>
      <c r="E823" s="22"/>
      <c r="F823" s="22"/>
    </row>
    <row r="824" ht="21.0" customHeight="1">
      <c r="A824" s="22"/>
      <c r="B824" s="22"/>
      <c r="C824" s="22"/>
      <c r="D824" s="22"/>
      <c r="E824" s="22"/>
      <c r="F824" s="22"/>
    </row>
    <row r="825" ht="21.0" customHeight="1">
      <c r="A825" s="22"/>
      <c r="B825" s="22"/>
      <c r="C825" s="22"/>
      <c r="D825" s="22"/>
      <c r="E825" s="22"/>
      <c r="F825" s="22"/>
    </row>
    <row r="826" ht="21.0" customHeight="1">
      <c r="A826" s="22"/>
      <c r="B826" s="22"/>
      <c r="C826" s="22"/>
      <c r="D826" s="22"/>
      <c r="E826" s="22"/>
      <c r="F826" s="22"/>
    </row>
    <row r="827" ht="21.0" customHeight="1">
      <c r="A827" s="22"/>
      <c r="B827" s="22"/>
      <c r="C827" s="22"/>
      <c r="D827" s="22"/>
      <c r="E827" s="22"/>
      <c r="F827" s="22"/>
    </row>
    <row r="828" ht="21.0" customHeight="1">
      <c r="A828" s="22"/>
      <c r="B828" s="22"/>
      <c r="C828" s="22"/>
      <c r="D828" s="22"/>
      <c r="E828" s="22"/>
      <c r="F828" s="22"/>
    </row>
    <row r="829" ht="21.0" customHeight="1">
      <c r="A829" s="22"/>
      <c r="B829" s="22"/>
      <c r="C829" s="22"/>
      <c r="D829" s="22"/>
      <c r="E829" s="22"/>
      <c r="F829" s="22"/>
    </row>
    <row r="830" ht="21.0" customHeight="1">
      <c r="A830" s="22"/>
      <c r="B830" s="22"/>
      <c r="C830" s="22"/>
      <c r="D830" s="22"/>
      <c r="E830" s="22"/>
      <c r="F830" s="22"/>
    </row>
    <row r="831" ht="21.0" customHeight="1">
      <c r="A831" s="22"/>
      <c r="B831" s="22"/>
      <c r="C831" s="22"/>
      <c r="D831" s="22"/>
      <c r="E831" s="22"/>
      <c r="F831" s="22"/>
    </row>
    <row r="832" ht="21.0" customHeight="1">
      <c r="A832" s="22"/>
      <c r="B832" s="22"/>
      <c r="C832" s="22"/>
      <c r="D832" s="22"/>
      <c r="E832" s="22"/>
      <c r="F832" s="22"/>
    </row>
    <row r="833" ht="21.0" customHeight="1">
      <c r="A833" s="22"/>
      <c r="B833" s="22"/>
      <c r="C833" s="22"/>
      <c r="D833" s="22"/>
      <c r="E833" s="22"/>
      <c r="F833" s="22"/>
    </row>
    <row r="834" ht="21.0" customHeight="1">
      <c r="A834" s="22"/>
      <c r="B834" s="22"/>
      <c r="C834" s="22"/>
      <c r="D834" s="22"/>
      <c r="E834" s="22"/>
      <c r="F834" s="22"/>
    </row>
    <row r="835" ht="21.0" customHeight="1">
      <c r="A835" s="22"/>
      <c r="B835" s="22"/>
      <c r="C835" s="22"/>
      <c r="D835" s="22"/>
      <c r="E835" s="22"/>
      <c r="F835" s="22"/>
    </row>
    <row r="836" ht="21.0" customHeight="1">
      <c r="A836" s="22"/>
      <c r="B836" s="22"/>
      <c r="C836" s="22"/>
      <c r="D836" s="22"/>
      <c r="E836" s="22"/>
      <c r="F836" s="22"/>
    </row>
    <row r="837" ht="21.0" customHeight="1">
      <c r="A837" s="22"/>
      <c r="B837" s="22"/>
      <c r="C837" s="22"/>
      <c r="D837" s="22"/>
      <c r="E837" s="22"/>
      <c r="F837" s="22"/>
    </row>
    <row r="838" ht="21.0" customHeight="1">
      <c r="A838" s="22"/>
      <c r="B838" s="22"/>
      <c r="C838" s="22"/>
      <c r="D838" s="22"/>
      <c r="E838" s="22"/>
      <c r="F838" s="22"/>
    </row>
    <row r="839" ht="21.0" customHeight="1">
      <c r="A839" s="22"/>
      <c r="B839" s="22"/>
      <c r="C839" s="22"/>
      <c r="D839" s="22"/>
      <c r="E839" s="22"/>
      <c r="F839" s="22"/>
    </row>
    <row r="840" ht="21.0" customHeight="1">
      <c r="A840" s="22"/>
      <c r="B840" s="22"/>
      <c r="C840" s="22"/>
      <c r="D840" s="22"/>
      <c r="E840" s="22"/>
      <c r="F840" s="22"/>
    </row>
    <row r="841" ht="21.0" customHeight="1">
      <c r="A841" s="22"/>
      <c r="B841" s="22"/>
      <c r="C841" s="22"/>
      <c r="D841" s="22"/>
      <c r="E841" s="22"/>
      <c r="F841" s="22"/>
    </row>
    <row r="842" ht="21.0" customHeight="1">
      <c r="A842" s="22"/>
      <c r="B842" s="22"/>
      <c r="C842" s="22"/>
      <c r="D842" s="22"/>
      <c r="E842" s="22"/>
      <c r="F842" s="22"/>
    </row>
    <row r="843" ht="21.0" customHeight="1">
      <c r="A843" s="22"/>
      <c r="B843" s="22"/>
      <c r="C843" s="22"/>
      <c r="D843" s="22"/>
      <c r="E843" s="22"/>
      <c r="F843" s="22"/>
    </row>
    <row r="844" ht="21.0" customHeight="1">
      <c r="A844" s="22"/>
      <c r="B844" s="22"/>
      <c r="C844" s="22"/>
      <c r="D844" s="22"/>
      <c r="E844" s="22"/>
      <c r="F844" s="22"/>
    </row>
    <row r="845" ht="21.0" customHeight="1">
      <c r="A845" s="22"/>
      <c r="B845" s="22"/>
      <c r="C845" s="22"/>
      <c r="D845" s="22"/>
      <c r="E845" s="22"/>
      <c r="F845" s="22"/>
    </row>
    <row r="846" ht="21.0" customHeight="1">
      <c r="A846" s="22"/>
      <c r="B846" s="22"/>
      <c r="C846" s="22"/>
      <c r="D846" s="22"/>
      <c r="E846" s="22"/>
      <c r="F846" s="22"/>
    </row>
    <row r="847" ht="21.0" customHeight="1">
      <c r="A847" s="22"/>
      <c r="B847" s="22"/>
      <c r="C847" s="22"/>
      <c r="D847" s="22"/>
      <c r="E847" s="22"/>
      <c r="F847" s="22"/>
    </row>
    <row r="848" ht="21.0" customHeight="1">
      <c r="A848" s="22"/>
      <c r="B848" s="22"/>
      <c r="C848" s="22"/>
      <c r="D848" s="22"/>
      <c r="E848" s="22"/>
      <c r="F848" s="22"/>
    </row>
    <row r="849" ht="21.0" customHeight="1">
      <c r="A849" s="22"/>
      <c r="B849" s="22"/>
      <c r="C849" s="22"/>
      <c r="D849" s="22"/>
      <c r="E849" s="22"/>
      <c r="F849" s="22"/>
    </row>
    <row r="850" ht="21.0" customHeight="1">
      <c r="A850" s="22"/>
      <c r="B850" s="22"/>
      <c r="C850" s="22"/>
      <c r="D850" s="22"/>
      <c r="E850" s="22"/>
      <c r="F850" s="22"/>
    </row>
    <row r="851" ht="21.0" customHeight="1">
      <c r="A851" s="22"/>
      <c r="B851" s="22"/>
      <c r="C851" s="22"/>
      <c r="D851" s="22"/>
      <c r="E851" s="22"/>
      <c r="F851" s="22"/>
    </row>
    <row r="852" ht="21.0" customHeight="1">
      <c r="A852" s="22"/>
      <c r="B852" s="22"/>
      <c r="C852" s="22"/>
      <c r="D852" s="22"/>
      <c r="E852" s="22"/>
      <c r="F852" s="22"/>
    </row>
    <row r="853" ht="21.0" customHeight="1">
      <c r="A853" s="22"/>
      <c r="B853" s="22"/>
      <c r="C853" s="22"/>
      <c r="D853" s="22"/>
      <c r="E853" s="22"/>
      <c r="F853" s="22"/>
    </row>
    <row r="854" ht="21.0" customHeight="1">
      <c r="A854" s="22"/>
      <c r="B854" s="22"/>
      <c r="C854" s="22"/>
      <c r="D854" s="22"/>
      <c r="E854" s="22"/>
      <c r="F854" s="22"/>
    </row>
    <row r="855" ht="21.0" customHeight="1">
      <c r="A855" s="22"/>
      <c r="B855" s="22"/>
      <c r="C855" s="22"/>
      <c r="D855" s="22"/>
      <c r="E855" s="22"/>
      <c r="F855" s="22"/>
    </row>
    <row r="856" ht="21.0" customHeight="1">
      <c r="A856" s="22"/>
      <c r="B856" s="22"/>
      <c r="C856" s="22"/>
      <c r="D856" s="22"/>
      <c r="E856" s="22"/>
      <c r="F856" s="22"/>
    </row>
    <row r="857" ht="21.0" customHeight="1">
      <c r="A857" s="22"/>
      <c r="B857" s="22"/>
      <c r="C857" s="22"/>
      <c r="D857" s="22"/>
      <c r="E857" s="22"/>
      <c r="F857" s="22"/>
    </row>
    <row r="858" ht="21.0" customHeight="1">
      <c r="A858" s="22"/>
      <c r="B858" s="22"/>
      <c r="C858" s="22"/>
      <c r="D858" s="22"/>
      <c r="E858" s="22"/>
      <c r="F858" s="22"/>
    </row>
    <row r="859" ht="21.0" customHeight="1">
      <c r="A859" s="22"/>
      <c r="B859" s="22"/>
      <c r="C859" s="22"/>
      <c r="D859" s="22"/>
      <c r="E859" s="22"/>
      <c r="F859" s="22"/>
    </row>
    <row r="860" ht="21.0" customHeight="1">
      <c r="A860" s="22"/>
      <c r="B860" s="22"/>
      <c r="C860" s="22"/>
      <c r="D860" s="22"/>
      <c r="E860" s="22"/>
      <c r="F860" s="22"/>
    </row>
    <row r="861" ht="21.0" customHeight="1">
      <c r="A861" s="22"/>
      <c r="B861" s="22"/>
      <c r="C861" s="22"/>
      <c r="D861" s="22"/>
      <c r="E861" s="22"/>
      <c r="F861" s="22"/>
    </row>
    <row r="862" ht="21.0" customHeight="1">
      <c r="A862" s="22"/>
      <c r="B862" s="22"/>
      <c r="C862" s="22"/>
      <c r="D862" s="22"/>
      <c r="E862" s="22"/>
      <c r="F862" s="22"/>
    </row>
    <row r="863" ht="21.0" customHeight="1">
      <c r="A863" s="22"/>
      <c r="B863" s="22"/>
      <c r="C863" s="22"/>
      <c r="D863" s="22"/>
      <c r="E863" s="22"/>
      <c r="F863" s="22"/>
    </row>
    <row r="864" ht="21.0" customHeight="1">
      <c r="A864" s="22"/>
      <c r="B864" s="22"/>
      <c r="C864" s="22"/>
      <c r="D864" s="22"/>
      <c r="E864" s="22"/>
      <c r="F864" s="22"/>
    </row>
    <row r="865" ht="21.0" customHeight="1">
      <c r="A865" s="22"/>
      <c r="B865" s="22"/>
      <c r="C865" s="22"/>
      <c r="D865" s="22"/>
      <c r="E865" s="22"/>
      <c r="F865" s="22"/>
    </row>
    <row r="866" ht="21.0" customHeight="1">
      <c r="A866" s="22"/>
      <c r="B866" s="22"/>
      <c r="C866" s="22"/>
      <c r="D866" s="22"/>
      <c r="E866" s="22"/>
      <c r="F866" s="22"/>
    </row>
    <row r="867" ht="21.0" customHeight="1">
      <c r="A867" s="22"/>
      <c r="B867" s="22"/>
      <c r="C867" s="22"/>
      <c r="D867" s="22"/>
      <c r="E867" s="22"/>
      <c r="F867" s="22"/>
    </row>
    <row r="868" ht="21.0" customHeight="1">
      <c r="A868" s="22"/>
      <c r="B868" s="22"/>
      <c r="C868" s="22"/>
      <c r="D868" s="22"/>
      <c r="E868" s="22"/>
      <c r="F868" s="22"/>
    </row>
    <row r="869" ht="21.0" customHeight="1">
      <c r="A869" s="22"/>
      <c r="B869" s="22"/>
      <c r="C869" s="22"/>
      <c r="D869" s="22"/>
      <c r="E869" s="22"/>
      <c r="F869" s="22"/>
    </row>
    <row r="870" ht="21.0" customHeight="1">
      <c r="A870" s="22"/>
      <c r="B870" s="22"/>
      <c r="C870" s="22"/>
      <c r="D870" s="22"/>
      <c r="E870" s="22"/>
      <c r="F870" s="22"/>
    </row>
    <row r="871" ht="21.0" customHeight="1">
      <c r="A871" s="22"/>
      <c r="B871" s="22"/>
      <c r="C871" s="22"/>
      <c r="D871" s="22"/>
      <c r="E871" s="22"/>
      <c r="F871" s="22"/>
    </row>
    <row r="872" ht="21.0" customHeight="1">
      <c r="A872" s="22"/>
      <c r="B872" s="22"/>
      <c r="C872" s="22"/>
      <c r="D872" s="22"/>
      <c r="E872" s="22"/>
      <c r="F872" s="22"/>
    </row>
    <row r="873" ht="21.0" customHeight="1">
      <c r="A873" s="22"/>
      <c r="B873" s="22"/>
      <c r="C873" s="22"/>
      <c r="D873" s="22"/>
      <c r="E873" s="22"/>
      <c r="F873" s="22"/>
    </row>
    <row r="874" ht="21.0" customHeight="1">
      <c r="A874" s="22"/>
      <c r="B874" s="22"/>
      <c r="C874" s="22"/>
      <c r="D874" s="22"/>
      <c r="E874" s="22"/>
      <c r="F874" s="22"/>
    </row>
    <row r="875" ht="21.0" customHeight="1">
      <c r="A875" s="22"/>
      <c r="B875" s="22"/>
      <c r="C875" s="22"/>
      <c r="D875" s="22"/>
      <c r="E875" s="22"/>
      <c r="F875" s="22"/>
    </row>
    <row r="876" ht="21.0" customHeight="1">
      <c r="A876" s="22"/>
      <c r="B876" s="22"/>
      <c r="C876" s="22"/>
      <c r="D876" s="22"/>
      <c r="E876" s="22"/>
      <c r="F876" s="22"/>
    </row>
    <row r="877" ht="21.0" customHeight="1">
      <c r="A877" s="22"/>
      <c r="B877" s="22"/>
      <c r="C877" s="22"/>
      <c r="D877" s="22"/>
      <c r="E877" s="22"/>
      <c r="F877" s="22"/>
    </row>
    <row r="878" ht="21.0" customHeight="1">
      <c r="A878" s="22"/>
      <c r="B878" s="22"/>
      <c r="C878" s="22"/>
      <c r="D878" s="22"/>
      <c r="E878" s="22"/>
      <c r="F878" s="22"/>
    </row>
    <row r="879" ht="21.0" customHeight="1">
      <c r="A879" s="22"/>
      <c r="B879" s="22"/>
      <c r="C879" s="22"/>
      <c r="D879" s="22"/>
      <c r="E879" s="22"/>
      <c r="F879" s="22"/>
    </row>
    <row r="880" ht="21.0" customHeight="1">
      <c r="A880" s="22"/>
      <c r="B880" s="22"/>
      <c r="C880" s="22"/>
      <c r="D880" s="22"/>
      <c r="E880" s="22"/>
      <c r="F880" s="22"/>
    </row>
    <row r="881" ht="21.0" customHeight="1">
      <c r="A881" s="22"/>
      <c r="B881" s="22"/>
      <c r="C881" s="22"/>
      <c r="D881" s="22"/>
      <c r="E881" s="22"/>
      <c r="F881" s="22"/>
    </row>
    <row r="882" ht="21.0" customHeight="1">
      <c r="A882" s="22"/>
      <c r="B882" s="22"/>
      <c r="C882" s="22"/>
      <c r="D882" s="22"/>
      <c r="E882" s="22"/>
      <c r="F882" s="22"/>
    </row>
    <row r="883" ht="21.0" customHeight="1">
      <c r="A883" s="22"/>
      <c r="B883" s="22"/>
      <c r="C883" s="22"/>
      <c r="D883" s="22"/>
      <c r="E883" s="22"/>
      <c r="F883" s="22"/>
    </row>
    <row r="884" ht="21.0" customHeight="1">
      <c r="A884" s="22"/>
      <c r="B884" s="22"/>
      <c r="C884" s="22"/>
      <c r="D884" s="22"/>
      <c r="E884" s="22"/>
      <c r="F884" s="22"/>
    </row>
    <row r="885" ht="21.0" customHeight="1">
      <c r="A885" s="22"/>
      <c r="B885" s="22"/>
      <c r="C885" s="22"/>
      <c r="D885" s="22"/>
      <c r="E885" s="22"/>
      <c r="F885" s="22"/>
    </row>
    <row r="886" ht="21.0" customHeight="1">
      <c r="A886" s="22"/>
      <c r="B886" s="22"/>
      <c r="C886" s="22"/>
      <c r="D886" s="22"/>
      <c r="E886" s="22"/>
      <c r="F886" s="22"/>
    </row>
    <row r="887" ht="21.0" customHeight="1">
      <c r="A887" s="22"/>
      <c r="B887" s="22"/>
      <c r="C887" s="22"/>
      <c r="D887" s="22"/>
      <c r="E887" s="22"/>
      <c r="F887" s="22"/>
    </row>
    <row r="888" ht="21.0" customHeight="1">
      <c r="A888" s="22"/>
      <c r="B888" s="22"/>
      <c r="C888" s="22"/>
      <c r="D888" s="22"/>
      <c r="E888" s="22"/>
      <c r="F888" s="22"/>
    </row>
    <row r="889" ht="21.0" customHeight="1">
      <c r="A889" s="22"/>
      <c r="B889" s="22"/>
      <c r="C889" s="22"/>
      <c r="D889" s="22"/>
      <c r="E889" s="22"/>
      <c r="F889" s="22"/>
    </row>
    <row r="890" ht="21.0" customHeight="1">
      <c r="A890" s="22"/>
      <c r="B890" s="22"/>
      <c r="C890" s="22"/>
      <c r="D890" s="22"/>
      <c r="E890" s="22"/>
      <c r="F890" s="22"/>
    </row>
    <row r="891" ht="21.0" customHeight="1">
      <c r="A891" s="22"/>
      <c r="B891" s="22"/>
      <c r="C891" s="22"/>
      <c r="D891" s="22"/>
      <c r="E891" s="22"/>
      <c r="F891" s="22"/>
    </row>
    <row r="892" ht="21.0" customHeight="1">
      <c r="A892" s="22"/>
      <c r="B892" s="22"/>
      <c r="C892" s="22"/>
      <c r="D892" s="22"/>
      <c r="E892" s="22"/>
      <c r="F892" s="22"/>
    </row>
    <row r="893" ht="21.0" customHeight="1">
      <c r="A893" s="22"/>
      <c r="B893" s="22"/>
      <c r="C893" s="22"/>
      <c r="D893" s="22"/>
      <c r="E893" s="22"/>
      <c r="F893" s="22"/>
    </row>
    <row r="894" ht="21.0" customHeight="1">
      <c r="A894" s="22"/>
      <c r="B894" s="22"/>
      <c r="C894" s="22"/>
      <c r="D894" s="22"/>
      <c r="E894" s="22"/>
      <c r="F894" s="22"/>
    </row>
    <row r="895" ht="21.0" customHeight="1">
      <c r="A895" s="22"/>
      <c r="B895" s="22"/>
      <c r="C895" s="22"/>
      <c r="D895" s="22"/>
      <c r="E895" s="22"/>
      <c r="F895" s="22"/>
    </row>
    <row r="896" ht="21.0" customHeight="1">
      <c r="A896" s="22"/>
      <c r="B896" s="22"/>
      <c r="C896" s="22"/>
      <c r="D896" s="22"/>
      <c r="E896" s="22"/>
      <c r="F896" s="22"/>
    </row>
    <row r="897" ht="21.0" customHeight="1">
      <c r="A897" s="22"/>
      <c r="B897" s="22"/>
      <c r="C897" s="22"/>
      <c r="D897" s="22"/>
      <c r="E897" s="22"/>
      <c r="F897" s="22"/>
    </row>
    <row r="898" ht="21.0" customHeight="1">
      <c r="A898" s="22"/>
      <c r="B898" s="22"/>
      <c r="C898" s="22"/>
      <c r="D898" s="22"/>
      <c r="E898" s="22"/>
      <c r="F898" s="22"/>
    </row>
    <row r="899" ht="21.0" customHeight="1">
      <c r="A899" s="22"/>
      <c r="B899" s="22"/>
      <c r="C899" s="22"/>
      <c r="D899" s="22"/>
      <c r="E899" s="22"/>
      <c r="F899" s="22"/>
    </row>
    <row r="900" ht="21.0" customHeight="1">
      <c r="A900" s="22"/>
      <c r="B900" s="22"/>
      <c r="C900" s="22"/>
      <c r="D900" s="22"/>
      <c r="E900" s="22"/>
      <c r="F900" s="22"/>
    </row>
    <row r="901" ht="21.0" customHeight="1">
      <c r="A901" s="22"/>
      <c r="B901" s="22"/>
      <c r="C901" s="22"/>
      <c r="D901" s="22"/>
      <c r="E901" s="22"/>
      <c r="F901" s="22"/>
    </row>
    <row r="902" ht="21.0" customHeight="1">
      <c r="A902" s="22"/>
      <c r="B902" s="22"/>
      <c r="C902" s="22"/>
      <c r="D902" s="22"/>
      <c r="E902" s="22"/>
      <c r="F902" s="22"/>
    </row>
    <row r="903" ht="21.0" customHeight="1">
      <c r="A903" s="22"/>
      <c r="B903" s="22"/>
      <c r="C903" s="22"/>
      <c r="D903" s="22"/>
      <c r="E903" s="22"/>
      <c r="F903" s="22"/>
    </row>
    <row r="904" ht="21.0" customHeight="1">
      <c r="A904" s="22"/>
      <c r="B904" s="22"/>
      <c r="C904" s="22"/>
      <c r="D904" s="22"/>
      <c r="E904" s="22"/>
      <c r="F904" s="22"/>
    </row>
    <row r="905" ht="21.0" customHeight="1">
      <c r="A905" s="22"/>
      <c r="B905" s="22"/>
      <c r="C905" s="22"/>
      <c r="D905" s="22"/>
      <c r="E905" s="22"/>
      <c r="F905" s="22"/>
    </row>
    <row r="906" ht="21.0" customHeight="1">
      <c r="A906" s="22"/>
      <c r="B906" s="22"/>
      <c r="C906" s="22"/>
      <c r="D906" s="22"/>
      <c r="E906" s="22"/>
      <c r="F906" s="22"/>
    </row>
    <row r="907" ht="21.0" customHeight="1">
      <c r="A907" s="22"/>
      <c r="B907" s="22"/>
      <c r="C907" s="22"/>
      <c r="D907" s="22"/>
      <c r="E907" s="22"/>
      <c r="F907" s="22"/>
    </row>
    <row r="908" ht="21.0" customHeight="1">
      <c r="A908" s="22"/>
      <c r="B908" s="22"/>
      <c r="C908" s="22"/>
      <c r="D908" s="22"/>
      <c r="E908" s="22"/>
      <c r="F908" s="22"/>
    </row>
    <row r="909" ht="21.0" customHeight="1">
      <c r="A909" s="22"/>
      <c r="B909" s="22"/>
      <c r="C909" s="22"/>
      <c r="D909" s="22"/>
      <c r="E909" s="22"/>
      <c r="F909" s="22"/>
    </row>
    <row r="910" ht="21.0" customHeight="1">
      <c r="A910" s="22"/>
      <c r="B910" s="22"/>
      <c r="C910" s="22"/>
      <c r="D910" s="22"/>
      <c r="E910" s="22"/>
      <c r="F910" s="22"/>
    </row>
    <row r="911" ht="21.0" customHeight="1">
      <c r="A911" s="22"/>
      <c r="B911" s="22"/>
      <c r="C911" s="22"/>
      <c r="D911" s="22"/>
      <c r="E911" s="22"/>
      <c r="F911" s="22"/>
    </row>
    <row r="912" ht="21.0" customHeight="1">
      <c r="A912" s="22"/>
      <c r="B912" s="22"/>
      <c r="C912" s="22"/>
      <c r="D912" s="22"/>
      <c r="E912" s="22"/>
      <c r="F912" s="22"/>
    </row>
    <row r="913" ht="21.0" customHeight="1">
      <c r="A913" s="22"/>
      <c r="B913" s="22"/>
      <c r="C913" s="22"/>
      <c r="D913" s="22"/>
      <c r="E913" s="22"/>
      <c r="F913" s="22"/>
    </row>
    <row r="914" ht="21.0" customHeight="1">
      <c r="A914" s="22"/>
      <c r="B914" s="22"/>
      <c r="C914" s="22"/>
      <c r="D914" s="22"/>
      <c r="E914" s="22"/>
      <c r="F914" s="22"/>
    </row>
    <row r="915" ht="21.0" customHeight="1">
      <c r="A915" s="22"/>
      <c r="B915" s="22"/>
      <c r="C915" s="22"/>
      <c r="D915" s="22"/>
      <c r="E915" s="22"/>
      <c r="F915" s="22"/>
    </row>
    <row r="916" ht="21.0" customHeight="1">
      <c r="A916" s="22"/>
      <c r="B916" s="22"/>
      <c r="C916" s="22"/>
      <c r="D916" s="22"/>
      <c r="E916" s="22"/>
      <c r="F916" s="22"/>
    </row>
    <row r="917" ht="21.0" customHeight="1">
      <c r="A917" s="22"/>
      <c r="B917" s="22"/>
      <c r="C917" s="22"/>
      <c r="D917" s="22"/>
      <c r="E917" s="22"/>
      <c r="F917" s="22"/>
    </row>
    <row r="918" ht="21.0" customHeight="1">
      <c r="A918" s="22"/>
      <c r="B918" s="22"/>
      <c r="C918" s="22"/>
      <c r="D918" s="22"/>
      <c r="E918" s="22"/>
      <c r="F918" s="22"/>
    </row>
    <row r="919" ht="21.0" customHeight="1">
      <c r="A919" s="22"/>
      <c r="B919" s="22"/>
      <c r="C919" s="22"/>
      <c r="D919" s="22"/>
      <c r="E919" s="22"/>
      <c r="F919" s="22"/>
    </row>
    <row r="920" ht="21.0" customHeight="1">
      <c r="A920" s="22"/>
      <c r="B920" s="22"/>
      <c r="C920" s="22"/>
      <c r="D920" s="22"/>
      <c r="E920" s="22"/>
      <c r="F920" s="22"/>
    </row>
    <row r="921" ht="21.0" customHeight="1">
      <c r="A921" s="22"/>
      <c r="B921" s="22"/>
      <c r="C921" s="22"/>
      <c r="D921" s="22"/>
      <c r="E921" s="22"/>
      <c r="F921" s="22"/>
    </row>
    <row r="922" ht="21.0" customHeight="1">
      <c r="A922" s="22"/>
      <c r="B922" s="22"/>
      <c r="C922" s="22"/>
      <c r="D922" s="22"/>
      <c r="E922" s="22"/>
      <c r="F922" s="22"/>
    </row>
    <row r="923" ht="21.0" customHeight="1">
      <c r="A923" s="22"/>
      <c r="B923" s="22"/>
      <c r="C923" s="22"/>
      <c r="D923" s="22"/>
      <c r="E923" s="22"/>
      <c r="F923" s="22"/>
    </row>
    <row r="924" ht="21.0" customHeight="1">
      <c r="A924" s="22"/>
      <c r="B924" s="22"/>
      <c r="C924" s="22"/>
      <c r="D924" s="22"/>
      <c r="E924" s="22"/>
      <c r="F924" s="22"/>
    </row>
    <row r="925" ht="21.0" customHeight="1">
      <c r="A925" s="22"/>
      <c r="B925" s="22"/>
      <c r="C925" s="22"/>
      <c r="D925" s="22"/>
      <c r="E925" s="22"/>
      <c r="F925" s="22"/>
    </row>
    <row r="926" ht="21.0" customHeight="1">
      <c r="A926" s="22"/>
      <c r="B926" s="22"/>
      <c r="C926" s="22"/>
      <c r="D926" s="22"/>
      <c r="E926" s="22"/>
      <c r="F926" s="22"/>
    </row>
    <row r="927" ht="21.0" customHeight="1">
      <c r="A927" s="22"/>
      <c r="B927" s="22"/>
      <c r="C927" s="22"/>
      <c r="D927" s="22"/>
      <c r="E927" s="22"/>
      <c r="F927" s="22"/>
    </row>
    <row r="928" ht="21.0" customHeight="1">
      <c r="A928" s="22"/>
      <c r="B928" s="22"/>
      <c r="C928" s="22"/>
      <c r="D928" s="22"/>
      <c r="E928" s="22"/>
      <c r="F928" s="22"/>
    </row>
    <row r="929" ht="21.0" customHeight="1">
      <c r="A929" s="22"/>
      <c r="B929" s="22"/>
      <c r="C929" s="22"/>
      <c r="D929" s="22"/>
      <c r="E929" s="22"/>
      <c r="F929" s="22"/>
    </row>
    <row r="930" ht="21.0" customHeight="1">
      <c r="A930" s="22"/>
      <c r="B930" s="22"/>
      <c r="C930" s="22"/>
      <c r="D930" s="22"/>
      <c r="E930" s="22"/>
      <c r="F930" s="22"/>
    </row>
    <row r="931" ht="21.0" customHeight="1">
      <c r="A931" s="22"/>
      <c r="B931" s="22"/>
      <c r="C931" s="22"/>
      <c r="D931" s="22"/>
      <c r="E931" s="22"/>
      <c r="F931" s="22"/>
    </row>
    <row r="932" ht="21.0" customHeight="1">
      <c r="A932" s="22"/>
      <c r="B932" s="22"/>
      <c r="C932" s="22"/>
      <c r="D932" s="22"/>
      <c r="E932" s="22"/>
      <c r="F932" s="22"/>
    </row>
    <row r="933" ht="21.0" customHeight="1">
      <c r="A933" s="22"/>
      <c r="B933" s="22"/>
      <c r="C933" s="22"/>
      <c r="D933" s="22"/>
      <c r="E933" s="22"/>
      <c r="F933" s="22"/>
    </row>
    <row r="934" ht="21.0" customHeight="1">
      <c r="A934" s="22"/>
      <c r="B934" s="22"/>
      <c r="C934" s="22"/>
      <c r="D934" s="22"/>
      <c r="E934" s="22"/>
      <c r="F934" s="22"/>
    </row>
    <row r="935" ht="21.0" customHeight="1">
      <c r="A935" s="22"/>
      <c r="B935" s="22"/>
      <c r="C935" s="22"/>
      <c r="D935" s="22"/>
      <c r="E935" s="22"/>
      <c r="F935" s="22"/>
    </row>
    <row r="936" ht="21.0" customHeight="1">
      <c r="A936" s="22"/>
      <c r="B936" s="22"/>
      <c r="C936" s="22"/>
      <c r="D936" s="22"/>
      <c r="E936" s="22"/>
      <c r="F936" s="22"/>
    </row>
    <row r="937" ht="21.0" customHeight="1">
      <c r="A937" s="22"/>
      <c r="B937" s="22"/>
      <c r="C937" s="22"/>
      <c r="D937" s="22"/>
      <c r="E937" s="22"/>
      <c r="F937" s="22"/>
    </row>
    <row r="938" ht="21.0" customHeight="1">
      <c r="A938" s="22"/>
      <c r="B938" s="22"/>
      <c r="C938" s="22"/>
      <c r="D938" s="22"/>
      <c r="E938" s="22"/>
      <c r="F938" s="22"/>
    </row>
    <row r="939" ht="21.0" customHeight="1">
      <c r="A939" s="22"/>
      <c r="B939" s="22"/>
      <c r="C939" s="22"/>
      <c r="D939" s="22"/>
      <c r="E939" s="22"/>
      <c r="F939" s="22"/>
    </row>
    <row r="940" ht="21.0" customHeight="1">
      <c r="A940" s="22"/>
      <c r="B940" s="22"/>
      <c r="C940" s="22"/>
      <c r="D940" s="22"/>
      <c r="E940" s="22"/>
      <c r="F940" s="22"/>
    </row>
    <row r="941" ht="21.0" customHeight="1">
      <c r="A941" s="22"/>
      <c r="B941" s="22"/>
      <c r="C941" s="22"/>
      <c r="D941" s="22"/>
      <c r="E941" s="22"/>
      <c r="F941" s="22"/>
    </row>
    <row r="942" ht="21.0" customHeight="1">
      <c r="A942" s="22"/>
      <c r="B942" s="22"/>
      <c r="C942" s="22"/>
      <c r="D942" s="22"/>
      <c r="E942" s="22"/>
      <c r="F942" s="22"/>
    </row>
    <row r="943" ht="21.0" customHeight="1">
      <c r="A943" s="22"/>
      <c r="B943" s="22"/>
      <c r="C943" s="22"/>
      <c r="D943" s="22"/>
      <c r="E943" s="22"/>
      <c r="F943" s="22"/>
    </row>
    <row r="944" ht="21.0" customHeight="1">
      <c r="A944" s="22"/>
      <c r="B944" s="22"/>
      <c r="C944" s="22"/>
      <c r="D944" s="22"/>
      <c r="E944" s="22"/>
      <c r="F944" s="22"/>
    </row>
    <row r="945" ht="21.0" customHeight="1">
      <c r="A945" s="22"/>
      <c r="B945" s="22"/>
      <c r="C945" s="22"/>
      <c r="D945" s="22"/>
      <c r="E945" s="22"/>
      <c r="F945" s="22"/>
    </row>
    <row r="946" ht="21.0" customHeight="1">
      <c r="A946" s="22"/>
      <c r="B946" s="22"/>
      <c r="C946" s="22"/>
      <c r="D946" s="22"/>
      <c r="E946" s="22"/>
      <c r="F946" s="22"/>
    </row>
    <row r="947" ht="21.0" customHeight="1">
      <c r="A947" s="22"/>
      <c r="B947" s="22"/>
      <c r="C947" s="22"/>
      <c r="D947" s="22"/>
      <c r="E947" s="22"/>
      <c r="F947" s="22"/>
    </row>
    <row r="948" ht="21.0" customHeight="1">
      <c r="A948" s="22"/>
      <c r="B948" s="22"/>
      <c r="C948" s="22"/>
      <c r="D948" s="22"/>
      <c r="E948" s="22"/>
      <c r="F948" s="22"/>
    </row>
    <row r="949" ht="21.0" customHeight="1">
      <c r="A949" s="22"/>
      <c r="B949" s="22"/>
      <c r="C949" s="22"/>
      <c r="D949" s="22"/>
      <c r="E949" s="22"/>
      <c r="F949" s="22"/>
    </row>
    <row r="950" ht="21.0" customHeight="1">
      <c r="A950" s="22"/>
      <c r="B950" s="22"/>
      <c r="C950" s="22"/>
      <c r="D950" s="22"/>
      <c r="E950" s="22"/>
      <c r="F950" s="22"/>
    </row>
    <row r="951" ht="21.0" customHeight="1">
      <c r="A951" s="22"/>
      <c r="B951" s="22"/>
      <c r="C951" s="22"/>
      <c r="D951" s="22"/>
      <c r="E951" s="22"/>
      <c r="F951" s="22"/>
    </row>
    <row r="952" ht="21.0" customHeight="1">
      <c r="A952" s="22"/>
      <c r="B952" s="22"/>
      <c r="C952" s="22"/>
      <c r="D952" s="22"/>
      <c r="E952" s="22"/>
      <c r="F952" s="22"/>
    </row>
    <row r="953" ht="21.0" customHeight="1">
      <c r="A953" s="22"/>
      <c r="B953" s="22"/>
      <c r="C953" s="22"/>
      <c r="D953" s="22"/>
      <c r="E953" s="22"/>
      <c r="F953" s="22"/>
    </row>
    <row r="954" ht="21.0" customHeight="1">
      <c r="A954" s="22"/>
      <c r="B954" s="22"/>
      <c r="C954" s="22"/>
      <c r="D954" s="22"/>
      <c r="E954" s="22"/>
      <c r="F954" s="22"/>
    </row>
    <row r="955" ht="21.0" customHeight="1">
      <c r="A955" s="22"/>
      <c r="B955" s="22"/>
      <c r="C955" s="22"/>
      <c r="D955" s="22"/>
      <c r="E955" s="22"/>
      <c r="F955" s="22"/>
    </row>
    <row r="956" ht="21.0" customHeight="1">
      <c r="A956" s="22"/>
      <c r="B956" s="22"/>
      <c r="C956" s="22"/>
      <c r="D956" s="22"/>
      <c r="E956" s="22"/>
      <c r="F956" s="22"/>
    </row>
    <row r="957" ht="21.0" customHeight="1">
      <c r="A957" s="22"/>
      <c r="B957" s="22"/>
      <c r="C957" s="22"/>
      <c r="D957" s="22"/>
      <c r="E957" s="22"/>
      <c r="F957" s="22"/>
    </row>
    <row r="958" ht="21.0" customHeight="1">
      <c r="A958" s="22"/>
      <c r="B958" s="22"/>
      <c r="C958" s="22"/>
      <c r="D958" s="22"/>
      <c r="E958" s="22"/>
      <c r="F958" s="22"/>
    </row>
    <row r="959" ht="21.0" customHeight="1">
      <c r="A959" s="22"/>
      <c r="B959" s="22"/>
      <c r="C959" s="22"/>
      <c r="D959" s="22"/>
      <c r="E959" s="22"/>
      <c r="F959" s="22"/>
    </row>
    <row r="960" ht="21.0" customHeight="1">
      <c r="A960" s="22"/>
      <c r="B960" s="22"/>
      <c r="C960" s="22"/>
      <c r="D960" s="22"/>
      <c r="E960" s="22"/>
      <c r="F960" s="22"/>
    </row>
    <row r="961" ht="21.0" customHeight="1">
      <c r="A961" s="22"/>
      <c r="B961" s="22"/>
      <c r="C961" s="22"/>
      <c r="D961" s="22"/>
      <c r="E961" s="22"/>
      <c r="F961" s="22"/>
    </row>
    <row r="962" ht="21.0" customHeight="1">
      <c r="A962" s="22"/>
      <c r="B962" s="22"/>
      <c r="C962" s="22"/>
      <c r="D962" s="22"/>
      <c r="E962" s="22"/>
      <c r="F962" s="22"/>
    </row>
    <row r="963" ht="21.0" customHeight="1">
      <c r="A963" s="22"/>
      <c r="B963" s="22"/>
      <c r="C963" s="22"/>
      <c r="D963" s="22"/>
      <c r="E963" s="22"/>
      <c r="F963" s="22"/>
    </row>
    <row r="964" ht="21.0" customHeight="1">
      <c r="A964" s="22"/>
      <c r="B964" s="22"/>
      <c r="C964" s="22"/>
      <c r="D964" s="22"/>
      <c r="E964" s="22"/>
      <c r="F964" s="22"/>
    </row>
    <row r="965" ht="21.0" customHeight="1">
      <c r="A965" s="22"/>
      <c r="B965" s="22"/>
      <c r="C965" s="22"/>
      <c r="D965" s="22"/>
      <c r="E965" s="22"/>
      <c r="F965" s="22"/>
    </row>
    <row r="966" ht="21.0" customHeight="1">
      <c r="A966" s="22"/>
      <c r="B966" s="22"/>
      <c r="C966" s="22"/>
      <c r="D966" s="22"/>
      <c r="E966" s="22"/>
      <c r="F966" s="22"/>
    </row>
    <row r="967" ht="21.0" customHeight="1">
      <c r="A967" s="22"/>
      <c r="B967" s="22"/>
      <c r="C967" s="22"/>
      <c r="D967" s="22"/>
      <c r="E967" s="22"/>
      <c r="F967" s="22"/>
    </row>
    <row r="968" ht="21.0" customHeight="1">
      <c r="A968" s="22"/>
      <c r="B968" s="22"/>
      <c r="C968" s="22"/>
      <c r="D968" s="22"/>
      <c r="E968" s="22"/>
      <c r="F968" s="22"/>
    </row>
    <row r="969" ht="21.0" customHeight="1">
      <c r="A969" s="22"/>
      <c r="B969" s="22"/>
      <c r="C969" s="22"/>
      <c r="D969" s="22"/>
      <c r="E969" s="22"/>
      <c r="F969" s="22"/>
    </row>
    <row r="970" ht="21.0" customHeight="1">
      <c r="A970" s="22"/>
      <c r="B970" s="22"/>
      <c r="C970" s="22"/>
      <c r="D970" s="22"/>
      <c r="E970" s="22"/>
      <c r="F970" s="22"/>
    </row>
    <row r="971" ht="21.0" customHeight="1">
      <c r="A971" s="22"/>
      <c r="B971" s="22"/>
      <c r="C971" s="22"/>
      <c r="D971" s="22"/>
      <c r="E971" s="22"/>
      <c r="F971" s="22"/>
    </row>
    <row r="972" ht="21.0" customHeight="1">
      <c r="A972" s="22"/>
      <c r="B972" s="22"/>
      <c r="C972" s="22"/>
      <c r="D972" s="22"/>
      <c r="E972" s="22"/>
      <c r="F972" s="22"/>
    </row>
    <row r="973" ht="21.0" customHeight="1">
      <c r="A973" s="22"/>
      <c r="B973" s="22"/>
      <c r="C973" s="22"/>
      <c r="D973" s="22"/>
      <c r="E973" s="22"/>
      <c r="F973" s="22"/>
    </row>
    <row r="974" ht="21.0" customHeight="1">
      <c r="A974" s="22"/>
      <c r="B974" s="22"/>
      <c r="C974" s="22"/>
      <c r="D974" s="22"/>
      <c r="E974" s="22"/>
      <c r="F974" s="22"/>
    </row>
    <row r="975" ht="21.0" customHeight="1">
      <c r="A975" s="22"/>
      <c r="B975" s="22"/>
      <c r="C975" s="22"/>
      <c r="D975" s="22"/>
      <c r="E975" s="22"/>
      <c r="F975" s="22"/>
    </row>
    <row r="976" ht="21.0" customHeight="1">
      <c r="A976" s="22"/>
      <c r="B976" s="22"/>
      <c r="C976" s="22"/>
      <c r="D976" s="22"/>
      <c r="E976" s="22"/>
      <c r="F976" s="22"/>
    </row>
    <row r="977" ht="21.0" customHeight="1">
      <c r="A977" s="22"/>
      <c r="B977" s="22"/>
      <c r="C977" s="22"/>
      <c r="D977" s="22"/>
      <c r="E977" s="22"/>
      <c r="F977" s="22"/>
    </row>
    <row r="978" ht="21.0" customHeight="1">
      <c r="A978" s="22"/>
      <c r="B978" s="22"/>
      <c r="C978" s="22"/>
      <c r="D978" s="22"/>
      <c r="E978" s="22"/>
      <c r="F978" s="22"/>
    </row>
    <row r="979" ht="21.0" customHeight="1">
      <c r="A979" s="22"/>
      <c r="B979" s="22"/>
      <c r="C979" s="22"/>
      <c r="D979" s="22"/>
      <c r="E979" s="22"/>
      <c r="F979" s="22"/>
    </row>
    <row r="980" ht="21.0" customHeight="1">
      <c r="A980" s="22"/>
      <c r="B980" s="22"/>
      <c r="C980" s="22"/>
      <c r="D980" s="22"/>
      <c r="E980" s="22"/>
      <c r="F980" s="22"/>
    </row>
    <row r="981" ht="21.0" customHeight="1">
      <c r="A981" s="22"/>
      <c r="B981" s="22"/>
      <c r="C981" s="22"/>
      <c r="D981" s="22"/>
      <c r="E981" s="22"/>
      <c r="F981" s="22"/>
    </row>
    <row r="982" ht="21.0" customHeight="1">
      <c r="A982" s="22"/>
      <c r="B982" s="22"/>
      <c r="C982" s="22"/>
      <c r="D982" s="22"/>
      <c r="E982" s="22"/>
      <c r="F982" s="22"/>
    </row>
    <row r="983" ht="21.0" customHeight="1">
      <c r="A983" s="22"/>
      <c r="B983" s="22"/>
      <c r="C983" s="22"/>
      <c r="D983" s="22"/>
      <c r="E983" s="22"/>
      <c r="F983" s="22"/>
    </row>
    <row r="984" ht="21.0" customHeight="1">
      <c r="A984" s="22"/>
      <c r="B984" s="22"/>
      <c r="C984" s="22"/>
      <c r="D984" s="22"/>
      <c r="E984" s="22"/>
      <c r="F984" s="22"/>
    </row>
    <row r="985" ht="21.0" customHeight="1">
      <c r="A985" s="22"/>
      <c r="B985" s="22"/>
      <c r="C985" s="22"/>
      <c r="D985" s="22"/>
      <c r="E985" s="22"/>
      <c r="F985" s="22"/>
    </row>
    <row r="986" ht="21.0" customHeight="1">
      <c r="A986" s="22"/>
      <c r="B986" s="22"/>
      <c r="C986" s="22"/>
      <c r="D986" s="22"/>
      <c r="E986" s="22"/>
      <c r="F986" s="22"/>
    </row>
    <row r="987" ht="21.0" customHeight="1">
      <c r="A987" s="22"/>
      <c r="B987" s="22"/>
      <c r="C987" s="22"/>
      <c r="D987" s="22"/>
      <c r="E987" s="22"/>
      <c r="F987" s="22"/>
    </row>
    <row r="988" ht="21.0" customHeight="1">
      <c r="A988" s="22"/>
      <c r="B988" s="22"/>
      <c r="C988" s="22"/>
      <c r="D988" s="22"/>
      <c r="E988" s="22"/>
      <c r="F988" s="22"/>
    </row>
    <row r="989" ht="21.0" customHeight="1">
      <c r="A989" s="22"/>
      <c r="B989" s="22"/>
      <c r="C989" s="22"/>
      <c r="D989" s="22"/>
      <c r="E989" s="22"/>
      <c r="F989" s="22"/>
    </row>
    <row r="990" ht="21.0" customHeight="1">
      <c r="A990" s="22"/>
      <c r="B990" s="22"/>
      <c r="C990" s="22"/>
      <c r="D990" s="22"/>
      <c r="E990" s="22"/>
      <c r="F990" s="22"/>
    </row>
    <row r="991" ht="21.0" customHeight="1">
      <c r="A991" s="22"/>
      <c r="B991" s="22"/>
      <c r="C991" s="22"/>
      <c r="D991" s="22"/>
      <c r="E991" s="22"/>
      <c r="F991" s="22"/>
    </row>
    <row r="992" ht="21.0" customHeight="1">
      <c r="A992" s="22"/>
      <c r="B992" s="22"/>
      <c r="C992" s="22"/>
      <c r="D992" s="22"/>
      <c r="E992" s="22"/>
      <c r="F992" s="22"/>
    </row>
    <row r="993" ht="21.0" customHeight="1">
      <c r="A993" s="22"/>
      <c r="B993" s="22"/>
      <c r="C993" s="22"/>
      <c r="D993" s="22"/>
      <c r="E993" s="22"/>
      <c r="F993" s="22"/>
    </row>
    <row r="994" ht="21.0" customHeight="1">
      <c r="A994" s="22"/>
      <c r="B994" s="22"/>
      <c r="C994" s="22"/>
      <c r="D994" s="22"/>
      <c r="E994" s="22"/>
      <c r="F994" s="22"/>
    </row>
    <row r="995" ht="21.0" customHeight="1">
      <c r="A995" s="22"/>
      <c r="B995" s="22"/>
      <c r="C995" s="22"/>
      <c r="D995" s="22"/>
      <c r="E995" s="22"/>
      <c r="F995" s="22"/>
    </row>
    <row r="996" ht="21.0" customHeight="1">
      <c r="A996" s="22"/>
      <c r="B996" s="22"/>
      <c r="C996" s="22"/>
      <c r="D996" s="22"/>
      <c r="E996" s="22"/>
      <c r="F996" s="22"/>
    </row>
    <row r="997" ht="21.0" customHeight="1">
      <c r="A997" s="22"/>
      <c r="B997" s="22"/>
      <c r="C997" s="22"/>
      <c r="D997" s="22"/>
      <c r="E997" s="22"/>
      <c r="F997" s="22"/>
    </row>
    <row r="998" ht="21.0" customHeight="1">
      <c r="A998" s="22"/>
      <c r="B998" s="22"/>
      <c r="C998" s="22"/>
      <c r="D998" s="22"/>
      <c r="E998" s="22"/>
      <c r="F998" s="22"/>
    </row>
    <row r="999" ht="21.0" customHeight="1">
      <c r="A999" s="22"/>
      <c r="B999" s="22"/>
      <c r="C999" s="22"/>
      <c r="D999" s="22"/>
      <c r="E999" s="22"/>
      <c r="F999" s="22"/>
    </row>
  </sheetData>
  <printOptions/>
  <pageMargins bottom="0.787401575" footer="0.0" header="0.0" left="0.511811024" right="0.511811024" top="0.7874015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Row="1"/>
  <cols>
    <col customWidth="1" min="1" max="1" width="12.86"/>
    <col customWidth="1" min="2" max="2" width="22.29"/>
    <col customWidth="1" min="3" max="3" width="61.0"/>
    <col customWidth="1" min="4" max="4" width="23.43"/>
    <col customWidth="1" min="5" max="5" width="22.43"/>
    <col customWidth="1" min="6" max="6" width="2.43"/>
    <col customWidth="1" min="7" max="7" width="14.14"/>
    <col customWidth="1" min="8" max="8" width="13.43"/>
    <col customWidth="1" min="9" max="9" width="67.14"/>
    <col customWidth="1" min="10" max="10" width="12.86"/>
    <col customWidth="1" min="11" max="25" width="10.71"/>
  </cols>
  <sheetData>
    <row r="1" ht="55.5" customHeight="1">
      <c r="A1" s="25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ht="18.75" customHeight="1">
      <c r="A2" s="27" t="s">
        <v>15</v>
      </c>
      <c r="B2" s="27" t="s">
        <v>16</v>
      </c>
      <c r="C2" s="28" t="s">
        <v>5</v>
      </c>
      <c r="D2" s="27" t="s">
        <v>17</v>
      </c>
      <c r="E2" s="27" t="s">
        <v>18</v>
      </c>
      <c r="F2" s="26"/>
      <c r="G2" s="26"/>
      <c r="H2" s="29" t="s">
        <v>19</v>
      </c>
      <c r="I2" s="30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ht="19.5" customHeight="1">
      <c r="A3" s="31" t="s">
        <v>20</v>
      </c>
      <c r="B3" s="32"/>
      <c r="C3" s="32"/>
      <c r="D3" s="32"/>
      <c r="E3" s="33"/>
      <c r="F3" s="26"/>
      <c r="G3" s="26"/>
      <c r="H3" s="29" t="s">
        <v>21</v>
      </c>
      <c r="I3" s="30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ht="19.5" customHeight="1" outlineLevel="1">
      <c r="A4" s="34">
        <v>45327.0</v>
      </c>
      <c r="B4" s="35"/>
      <c r="C4" s="36" t="s">
        <v>10</v>
      </c>
      <c r="D4" s="37">
        <v>10.0</v>
      </c>
      <c r="E4" s="37">
        <v>2.0</v>
      </c>
      <c r="F4" s="26"/>
      <c r="G4" s="26"/>
      <c r="H4" s="29"/>
      <c r="I4" s="30"/>
      <c r="J4" s="38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ht="19.5" customHeight="1" outlineLevel="1">
      <c r="A5" s="39">
        <v>45417.0</v>
      </c>
      <c r="B5" s="40"/>
      <c r="C5" s="36" t="s">
        <v>12</v>
      </c>
      <c r="D5" s="37">
        <v>800.0</v>
      </c>
      <c r="E5" s="37">
        <v>100.0</v>
      </c>
      <c r="F5" s="26"/>
      <c r="G5" s="26"/>
      <c r="H5" s="30"/>
      <c r="I5" s="30"/>
      <c r="J5" s="38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ht="19.5" customHeight="1" outlineLevel="1">
      <c r="A6" s="41"/>
      <c r="B6" s="40"/>
      <c r="C6" s="42"/>
      <c r="D6" s="37"/>
      <c r="E6" s="41"/>
      <c r="F6" s="26"/>
      <c r="G6" s="26"/>
      <c r="H6" s="30"/>
      <c r="I6" s="30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19.5" customHeight="1" outlineLevel="1">
      <c r="A7" s="41"/>
      <c r="B7" s="40"/>
      <c r="C7" s="42"/>
      <c r="D7" s="41"/>
      <c r="E7" s="41"/>
      <c r="F7" s="26"/>
      <c r="G7" s="26"/>
      <c r="H7" s="30"/>
      <c r="I7" s="30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19.5" customHeight="1" outlineLevel="1">
      <c r="A8" s="41"/>
      <c r="B8" s="35"/>
      <c r="C8" s="42"/>
      <c r="D8" s="41"/>
      <c r="E8" s="41"/>
      <c r="F8" s="26"/>
      <c r="G8" s="26"/>
      <c r="H8" s="30"/>
      <c r="I8" s="30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19.5" customHeight="1" outlineLevel="1">
      <c r="A9" s="41"/>
      <c r="B9" s="41"/>
      <c r="C9" s="42"/>
      <c r="D9" s="41"/>
      <c r="E9" s="41"/>
      <c r="F9" s="26"/>
      <c r="G9" s="26"/>
      <c r="H9" s="30"/>
      <c r="I9" s="30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9.5" customHeight="1" outlineLevel="1">
      <c r="A10" s="41"/>
      <c r="B10" s="41"/>
      <c r="C10" s="42"/>
      <c r="D10" s="41"/>
      <c r="E10" s="41"/>
      <c r="F10" s="26"/>
      <c r="G10" s="26"/>
      <c r="H10" s="30"/>
      <c r="I10" s="30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ht="19.5" customHeight="1" outlineLevel="1">
      <c r="A11" s="41"/>
      <c r="B11" s="35"/>
      <c r="C11" s="42"/>
      <c r="D11" s="41"/>
      <c r="E11" s="41"/>
      <c r="F11" s="26"/>
      <c r="G11" s="26"/>
      <c r="H11" s="30"/>
      <c r="I11" s="30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ht="19.5" customHeight="1" outlineLevel="1">
      <c r="A12" s="41"/>
      <c r="B12" s="35"/>
      <c r="C12" s="42"/>
      <c r="D12" s="41"/>
      <c r="E12" s="41"/>
      <c r="F12" s="26"/>
      <c r="G12" s="26"/>
      <c r="H12" s="30"/>
      <c r="I12" s="30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ht="19.5" customHeight="1" outlineLevel="1">
      <c r="A13" s="41"/>
      <c r="B13" s="35"/>
      <c r="C13" s="42"/>
      <c r="D13" s="41"/>
      <c r="E13" s="41"/>
      <c r="F13" s="26"/>
      <c r="G13" s="26"/>
      <c r="H13" s="30"/>
      <c r="I13" s="30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ht="19.5" customHeight="1" outlineLevel="1">
      <c r="A14" s="41"/>
      <c r="B14" s="35"/>
      <c r="C14" s="42"/>
      <c r="D14" s="41"/>
      <c r="E14" s="41"/>
      <c r="F14" s="26"/>
      <c r="G14" s="26"/>
      <c r="H14" s="30"/>
      <c r="I14" s="30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ht="19.5" customHeight="1" outlineLevel="1">
      <c r="A15" s="41"/>
      <c r="B15" s="35"/>
      <c r="C15" s="42"/>
      <c r="D15" s="41"/>
      <c r="E15" s="41"/>
      <c r="F15" s="26"/>
      <c r="G15" s="26"/>
      <c r="H15" s="30"/>
      <c r="I15" s="30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ht="19.5" customHeight="1" outlineLevel="1">
      <c r="A16" s="41"/>
      <c r="B16" s="35"/>
      <c r="C16" s="42"/>
      <c r="D16" s="41"/>
      <c r="E16" s="41"/>
      <c r="F16" s="26"/>
      <c r="G16" s="26"/>
      <c r="H16" s="30"/>
      <c r="I16" s="30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ht="19.5" customHeight="1" outlineLevel="1">
      <c r="A17" s="41"/>
      <c r="B17" s="35"/>
      <c r="C17" s="42"/>
      <c r="D17" s="41"/>
      <c r="E17" s="41"/>
      <c r="F17" s="26"/>
      <c r="G17" s="26"/>
      <c r="H17" s="30"/>
      <c r="I17" s="30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ht="19.5" customHeight="1" outlineLevel="1">
      <c r="A18" s="41"/>
      <c r="B18" s="35"/>
      <c r="C18" s="42"/>
      <c r="D18" s="41"/>
      <c r="E18" s="41"/>
      <c r="F18" s="26"/>
      <c r="G18" s="26"/>
      <c r="H18" s="30"/>
      <c r="I18" s="30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ht="19.5" customHeight="1" outlineLevel="1">
      <c r="A19" s="41"/>
      <c r="B19" s="35"/>
      <c r="C19" s="42"/>
      <c r="D19" s="41"/>
      <c r="E19" s="41"/>
      <c r="F19" s="26"/>
      <c r="G19" s="26"/>
      <c r="H19" s="30"/>
      <c r="I19" s="30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ht="19.5" customHeight="1" outlineLevel="1">
      <c r="A20" s="41"/>
      <c r="B20" s="35"/>
      <c r="C20" s="42"/>
      <c r="D20" s="41"/>
      <c r="E20" s="41"/>
      <c r="F20" s="26"/>
      <c r="G20" s="26"/>
      <c r="H20" s="30"/>
      <c r="I20" s="3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ht="19.5" customHeight="1" outlineLevel="1">
      <c r="A21" s="41"/>
      <c r="B21" s="35"/>
      <c r="C21" s="42"/>
      <c r="D21" s="41"/>
      <c r="E21" s="41"/>
      <c r="F21" s="26"/>
      <c r="G21" s="26"/>
      <c r="H21" s="30"/>
      <c r="I21" s="30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ht="19.5" customHeight="1" outlineLevel="1">
      <c r="A22" s="41"/>
      <c r="B22" s="35"/>
      <c r="C22" s="42"/>
      <c r="D22" s="41"/>
      <c r="E22" s="41"/>
      <c r="F22" s="26"/>
      <c r="G22" s="26"/>
      <c r="H22" s="30"/>
      <c r="I22" s="30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ht="19.5" customHeight="1" outlineLevel="1">
      <c r="A23" s="41"/>
      <c r="B23" s="35"/>
      <c r="C23" s="42"/>
      <c r="D23" s="41"/>
      <c r="E23" s="41"/>
      <c r="F23" s="26"/>
      <c r="G23" s="26"/>
      <c r="H23" s="30"/>
      <c r="I23" s="30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ht="19.5" customHeight="1" outlineLevel="1">
      <c r="A24" s="41"/>
      <c r="B24" s="35"/>
      <c r="C24" s="42"/>
      <c r="D24" s="41"/>
      <c r="E24" s="41"/>
      <c r="F24" s="26"/>
      <c r="G24" s="26"/>
      <c r="H24" s="30"/>
      <c r="I24" s="30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ht="19.5" customHeight="1" outlineLevel="1">
      <c r="A25" s="41"/>
      <c r="B25" s="35"/>
      <c r="C25" s="42"/>
      <c r="D25" s="41"/>
      <c r="E25" s="41"/>
      <c r="F25" s="26"/>
      <c r="G25" s="26"/>
      <c r="H25" s="30"/>
      <c r="I25" s="30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ht="19.5" customHeight="1" outlineLevel="1">
      <c r="A26" s="41"/>
      <c r="B26" s="35"/>
      <c r="C26" s="42"/>
      <c r="D26" s="41"/>
      <c r="E26" s="41"/>
      <c r="F26" s="26"/>
      <c r="G26" s="26"/>
      <c r="H26" s="30"/>
      <c r="I26" s="30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ht="19.5" customHeight="1" outlineLevel="1">
      <c r="A27" s="41"/>
      <c r="B27" s="35"/>
      <c r="C27" s="42"/>
      <c r="D27" s="41"/>
      <c r="E27" s="41"/>
      <c r="F27" s="26"/>
      <c r="G27" s="26"/>
      <c r="H27" s="30"/>
      <c r="I27" s="30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ht="19.5" customHeight="1" outlineLevel="1">
      <c r="A28" s="41"/>
      <c r="B28" s="35"/>
      <c r="C28" s="42"/>
      <c r="D28" s="41"/>
      <c r="E28" s="41"/>
      <c r="F28" s="26"/>
      <c r="G28" s="26"/>
      <c r="H28" s="30"/>
      <c r="I28" s="30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ht="19.5" customHeight="1" outlineLevel="1">
      <c r="A29" s="41"/>
      <c r="B29" s="35"/>
      <c r="C29" s="42"/>
      <c r="D29" s="41"/>
      <c r="E29" s="41"/>
      <c r="F29" s="26"/>
      <c r="G29" s="26"/>
      <c r="H29" s="30"/>
      <c r="I29" s="30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ht="19.5" customHeight="1" outlineLevel="1">
      <c r="A30" s="41"/>
      <c r="B30" s="35"/>
      <c r="C30" s="42"/>
      <c r="D30" s="41"/>
      <c r="E30" s="41"/>
      <c r="F30" s="26"/>
      <c r="G30" s="26"/>
      <c r="H30" s="30"/>
      <c r="I30" s="30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ht="19.5" customHeight="1" outlineLevel="1">
      <c r="A31" s="41"/>
      <c r="B31" s="35"/>
      <c r="C31" s="42"/>
      <c r="D31" s="41"/>
      <c r="E31" s="41"/>
      <c r="F31" s="26"/>
      <c r="G31" s="26"/>
      <c r="H31" s="30"/>
      <c r="I31" s="30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ht="19.5" customHeight="1" outlineLevel="1">
      <c r="A32" s="41"/>
      <c r="B32" s="35"/>
      <c r="C32" s="42"/>
      <c r="D32" s="41"/>
      <c r="E32" s="41"/>
      <c r="F32" s="26"/>
      <c r="G32" s="26"/>
      <c r="H32" s="30"/>
      <c r="I32" s="30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ht="19.5" customHeight="1" outlineLevel="1">
      <c r="A33" s="41"/>
      <c r="B33" s="35"/>
      <c r="C33" s="42"/>
      <c r="D33" s="41"/>
      <c r="E33" s="41"/>
      <c r="F33" s="26"/>
      <c r="G33" s="26"/>
      <c r="H33" s="30"/>
      <c r="I33" s="30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ht="19.5" customHeight="1" outlineLevel="1">
      <c r="A34" s="41"/>
      <c r="B34" s="35"/>
      <c r="C34" s="42"/>
      <c r="D34" s="41"/>
      <c r="E34" s="41"/>
      <c r="F34" s="26"/>
      <c r="G34" s="26"/>
      <c r="H34" s="30"/>
      <c r="I34" s="30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ht="19.5" customHeight="1" outlineLevel="1">
      <c r="A35" s="41"/>
      <c r="B35" s="35"/>
      <c r="C35" s="42"/>
      <c r="D35" s="41"/>
      <c r="E35" s="41"/>
      <c r="F35" s="26"/>
      <c r="G35" s="26"/>
      <c r="H35" s="30"/>
      <c r="I35" s="30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ht="19.5" customHeight="1" outlineLevel="1">
      <c r="A36" s="41"/>
      <c r="B36" s="35"/>
      <c r="C36" s="42"/>
      <c r="D36" s="41"/>
      <c r="E36" s="41"/>
      <c r="F36" s="26"/>
      <c r="G36" s="26"/>
      <c r="H36" s="30"/>
      <c r="I36" s="30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ht="19.5" customHeight="1" outlineLevel="1">
      <c r="A37" s="41"/>
      <c r="B37" s="35"/>
      <c r="C37" s="42"/>
      <c r="D37" s="41"/>
      <c r="E37" s="41"/>
      <c r="F37" s="26"/>
      <c r="G37" s="26"/>
      <c r="H37" s="30"/>
      <c r="I37" s="30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ht="19.5" customHeight="1" outlineLevel="1">
      <c r="A38" s="41"/>
      <c r="B38" s="35"/>
      <c r="C38" s="42"/>
      <c r="D38" s="41"/>
      <c r="E38" s="41"/>
      <c r="F38" s="26"/>
      <c r="G38" s="26"/>
      <c r="H38" s="30"/>
      <c r="I38" s="30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ht="19.5" customHeight="1" outlineLevel="1">
      <c r="A39" s="41"/>
      <c r="B39" s="35"/>
      <c r="C39" s="42"/>
      <c r="D39" s="41"/>
      <c r="E39" s="41"/>
      <c r="F39" s="26"/>
      <c r="G39" s="26"/>
      <c r="H39" s="30"/>
      <c r="I39" s="30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ht="19.5" customHeight="1" outlineLevel="1">
      <c r="A40" s="41"/>
      <c r="B40" s="35"/>
      <c r="C40" s="42"/>
      <c r="D40" s="41"/>
      <c r="E40" s="41"/>
      <c r="F40" s="26"/>
      <c r="G40" s="26"/>
      <c r="H40" s="30"/>
      <c r="I40" s="30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ht="19.5" customHeight="1" outlineLevel="1">
      <c r="A41" s="41"/>
      <c r="B41" s="35"/>
      <c r="C41" s="42"/>
      <c r="D41" s="41"/>
      <c r="E41" s="41"/>
      <c r="F41" s="26"/>
      <c r="G41" s="26"/>
      <c r="H41" s="30"/>
      <c r="I41" s="30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ht="19.5" customHeight="1" outlineLevel="1">
      <c r="A42" s="41"/>
      <c r="B42" s="35"/>
      <c r="C42" s="42"/>
      <c r="D42" s="41"/>
      <c r="E42" s="41"/>
      <c r="F42" s="26"/>
      <c r="G42" s="26"/>
      <c r="H42" s="30"/>
      <c r="I42" s="30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ht="19.5" customHeight="1" outlineLevel="1">
      <c r="A43" s="41"/>
      <c r="B43" s="35"/>
      <c r="C43" s="42"/>
      <c r="D43" s="41"/>
      <c r="E43" s="41"/>
      <c r="F43" s="26"/>
      <c r="G43" s="26"/>
      <c r="H43" s="30"/>
      <c r="I43" s="30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ht="19.5" customHeight="1" outlineLevel="1">
      <c r="A44" s="41"/>
      <c r="B44" s="35"/>
      <c r="C44" s="42"/>
      <c r="D44" s="41"/>
      <c r="E44" s="41"/>
      <c r="F44" s="26"/>
      <c r="G44" s="26"/>
      <c r="H44" s="30"/>
      <c r="I44" s="30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ht="19.5" customHeight="1" outlineLevel="1">
      <c r="A45" s="41"/>
      <c r="B45" s="35"/>
      <c r="C45" s="42"/>
      <c r="D45" s="41"/>
      <c r="E45" s="41"/>
      <c r="F45" s="26"/>
      <c r="G45" s="26"/>
      <c r="H45" s="30"/>
      <c r="I45" s="30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ht="19.5" customHeight="1" outlineLevel="1">
      <c r="A46" s="41"/>
      <c r="B46" s="35"/>
      <c r="C46" s="42"/>
      <c r="D46" s="41"/>
      <c r="E46" s="41"/>
      <c r="F46" s="26"/>
      <c r="G46" s="26"/>
      <c r="H46" s="30"/>
      <c r="I46" s="30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ht="19.5" customHeight="1" outlineLevel="1">
      <c r="A47" s="41"/>
      <c r="B47" s="35"/>
      <c r="C47" s="42"/>
      <c r="D47" s="41"/>
      <c r="E47" s="41"/>
      <c r="F47" s="26"/>
      <c r="G47" s="26"/>
      <c r="H47" s="30"/>
      <c r="I47" s="30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ht="19.5" customHeight="1" outlineLevel="1">
      <c r="A48" s="41"/>
      <c r="B48" s="35"/>
      <c r="C48" s="42"/>
      <c r="D48" s="41"/>
      <c r="E48" s="41"/>
      <c r="F48" s="26"/>
      <c r="G48" s="26"/>
      <c r="H48" s="30"/>
      <c r="I48" s="30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ht="19.5" customHeight="1" outlineLevel="1">
      <c r="A49" s="41"/>
      <c r="B49" s="40"/>
      <c r="C49" s="42"/>
      <c r="D49" s="41"/>
      <c r="E49" s="41"/>
      <c r="F49" s="26"/>
      <c r="G49" s="26"/>
      <c r="H49" s="30"/>
      <c r="I49" s="30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ht="19.5" customHeight="1" outlineLevel="1">
      <c r="A50" s="27"/>
      <c r="B50" s="43"/>
      <c r="C50" s="42"/>
      <c r="D50" s="41"/>
      <c r="E50" s="41"/>
      <c r="F50" s="26"/>
      <c r="G50" s="26"/>
      <c r="H50" s="30"/>
      <c r="I50" s="30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ht="19.5" customHeight="1" outlineLevel="1">
      <c r="A51" s="41"/>
      <c r="B51" s="40"/>
      <c r="C51" s="42"/>
      <c r="D51" s="41"/>
      <c r="E51" s="41"/>
      <c r="F51" s="26"/>
      <c r="G51" s="26"/>
      <c r="H51" s="30"/>
      <c r="I51" s="30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ht="19.5" customHeight="1" outlineLevel="1">
      <c r="A52" s="41"/>
      <c r="B52" s="40"/>
      <c r="C52" s="42"/>
      <c r="D52" s="41"/>
      <c r="E52" s="41"/>
      <c r="F52" s="26"/>
      <c r="G52" s="26"/>
      <c r="H52" s="30"/>
      <c r="I52" s="30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ht="19.5" customHeight="1" outlineLevel="1">
      <c r="A53" s="41"/>
      <c r="B53" s="40"/>
      <c r="C53" s="42"/>
      <c r="D53" s="41"/>
      <c r="E53" s="41"/>
      <c r="F53" s="26"/>
      <c r="G53" s="26"/>
      <c r="H53" s="30"/>
      <c r="I53" s="30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ht="19.5" customHeight="1" outlineLevel="1">
      <c r="A54" s="41"/>
      <c r="B54" s="40"/>
      <c r="C54" s="42"/>
      <c r="D54" s="41"/>
      <c r="E54" s="41"/>
      <c r="F54" s="26"/>
      <c r="G54" s="26"/>
      <c r="H54" s="30"/>
      <c r="I54" s="30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ht="19.5" customHeight="1" outlineLevel="1">
      <c r="A55" s="41"/>
      <c r="B55" s="40"/>
      <c r="C55" s="42"/>
      <c r="D55" s="41"/>
      <c r="E55" s="41"/>
      <c r="F55" s="26"/>
      <c r="G55" s="26"/>
      <c r="H55" s="30"/>
      <c r="I55" s="30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ht="19.5" customHeight="1" outlineLevel="1">
      <c r="A56" s="41"/>
      <c r="B56" s="40"/>
      <c r="C56" s="42"/>
      <c r="D56" s="41"/>
      <c r="E56" s="41"/>
      <c r="F56" s="26"/>
      <c r="G56" s="26"/>
      <c r="H56" s="30"/>
      <c r="I56" s="30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ht="19.5" customHeight="1" outlineLevel="1">
      <c r="A57" s="41"/>
      <c r="B57" s="40"/>
      <c r="C57" s="42"/>
      <c r="D57" s="41"/>
      <c r="E57" s="41"/>
      <c r="F57" s="26"/>
      <c r="G57" s="26"/>
      <c r="H57" s="30"/>
      <c r="I57" s="30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ht="19.5" customHeight="1" outlineLevel="1">
      <c r="A58" s="41"/>
      <c r="B58" s="40"/>
      <c r="C58" s="42"/>
      <c r="D58" s="41"/>
      <c r="E58" s="41"/>
      <c r="F58" s="26"/>
      <c r="G58" s="26"/>
      <c r="H58" s="30"/>
      <c r="I58" s="30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ht="19.5" customHeight="1" outlineLevel="1">
      <c r="A59" s="41"/>
      <c r="B59" s="40"/>
      <c r="C59" s="42"/>
      <c r="D59" s="41"/>
      <c r="E59" s="41"/>
      <c r="F59" s="26"/>
      <c r="G59" s="26"/>
      <c r="H59" s="30"/>
      <c r="I59" s="30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ht="19.5" customHeight="1" outlineLevel="1">
      <c r="A60" s="41"/>
      <c r="B60" s="40"/>
      <c r="C60" s="42"/>
      <c r="D60" s="41"/>
      <c r="E60" s="41"/>
      <c r="F60" s="26"/>
      <c r="G60" s="26"/>
      <c r="H60" s="30"/>
      <c r="I60" s="30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ht="19.5" customHeight="1" outlineLevel="1">
      <c r="A61" s="41"/>
      <c r="B61" s="40"/>
      <c r="C61" s="42"/>
      <c r="D61" s="41"/>
      <c r="E61" s="41"/>
      <c r="F61" s="26"/>
      <c r="G61" s="26"/>
      <c r="H61" s="30"/>
      <c r="I61" s="30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ht="19.5" customHeight="1" outlineLevel="1">
      <c r="A62" s="41"/>
      <c r="B62" s="40"/>
      <c r="C62" s="42"/>
      <c r="D62" s="41"/>
      <c r="E62" s="41"/>
      <c r="F62" s="26"/>
      <c r="G62" s="26"/>
      <c r="H62" s="30"/>
      <c r="I62" s="30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ht="19.5" customHeight="1" outlineLevel="1">
      <c r="A63" s="41"/>
      <c r="B63" s="40"/>
      <c r="C63" s="42"/>
      <c r="D63" s="41"/>
      <c r="E63" s="41"/>
      <c r="F63" s="26"/>
      <c r="G63" s="26"/>
      <c r="H63" s="30"/>
      <c r="I63" s="30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ht="19.5" customHeight="1" outlineLevel="1">
      <c r="A64" s="41"/>
      <c r="B64" s="40"/>
      <c r="C64" s="42"/>
      <c r="D64" s="41"/>
      <c r="E64" s="41"/>
      <c r="F64" s="26"/>
      <c r="G64" s="26"/>
      <c r="H64" s="30"/>
      <c r="I64" s="30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ht="19.5" customHeight="1" outlineLevel="1">
      <c r="A65" s="41"/>
      <c r="B65" s="40"/>
      <c r="C65" s="42"/>
      <c r="D65" s="41"/>
      <c r="E65" s="41"/>
      <c r="F65" s="26"/>
      <c r="G65" s="26"/>
      <c r="H65" s="30"/>
      <c r="I65" s="30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ht="19.5" customHeight="1" outlineLevel="1">
      <c r="A66" s="41"/>
      <c r="B66" s="40"/>
      <c r="C66" s="42"/>
      <c r="D66" s="41"/>
      <c r="E66" s="41"/>
      <c r="F66" s="26"/>
      <c r="G66" s="26"/>
      <c r="H66" s="30"/>
      <c r="I66" s="30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ht="19.5" customHeight="1" outlineLevel="1">
      <c r="A67" s="41"/>
      <c r="B67" s="40"/>
      <c r="C67" s="42"/>
      <c r="D67" s="41"/>
      <c r="E67" s="41"/>
      <c r="F67" s="26"/>
      <c r="G67" s="26"/>
      <c r="H67" s="30"/>
      <c r="I67" s="30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ht="19.5" customHeight="1" outlineLevel="1">
      <c r="A68" s="41"/>
      <c r="B68" s="40"/>
      <c r="C68" s="42"/>
      <c r="D68" s="41"/>
      <c r="E68" s="41"/>
      <c r="F68" s="26"/>
      <c r="G68" s="26"/>
      <c r="H68" s="30"/>
      <c r="I68" s="30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ht="19.5" customHeight="1" outlineLevel="1">
      <c r="A69" s="41"/>
      <c r="B69" s="40"/>
      <c r="C69" s="42"/>
      <c r="D69" s="41"/>
      <c r="E69" s="41"/>
      <c r="F69" s="26"/>
      <c r="G69" s="26"/>
      <c r="H69" s="30"/>
      <c r="I69" s="30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ht="19.5" customHeight="1" outlineLevel="1">
      <c r="A70" s="41"/>
      <c r="B70" s="40"/>
      <c r="C70" s="42"/>
      <c r="D70" s="41"/>
      <c r="E70" s="41"/>
      <c r="F70" s="26"/>
      <c r="G70" s="26"/>
      <c r="H70" s="30"/>
      <c r="I70" s="30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ht="19.5" customHeight="1" outlineLevel="1">
      <c r="A71" s="41"/>
      <c r="B71" s="40"/>
      <c r="C71" s="42"/>
      <c r="D71" s="41"/>
      <c r="E71" s="41"/>
      <c r="F71" s="26"/>
      <c r="G71" s="26"/>
      <c r="H71" s="30"/>
      <c r="I71" s="30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ht="19.5" customHeight="1" outlineLevel="1">
      <c r="A72" s="41"/>
      <c r="B72" s="40"/>
      <c r="C72" s="42"/>
      <c r="D72" s="41"/>
      <c r="E72" s="41"/>
      <c r="F72" s="26"/>
      <c r="G72" s="26"/>
      <c r="H72" s="30"/>
      <c r="I72" s="30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ht="19.5" customHeight="1" outlineLevel="1">
      <c r="A73" s="41"/>
      <c r="B73" s="40"/>
      <c r="C73" s="42"/>
      <c r="D73" s="41"/>
      <c r="E73" s="41"/>
      <c r="F73" s="26"/>
      <c r="G73" s="26"/>
      <c r="H73" s="30"/>
      <c r="I73" s="30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ht="19.5" customHeight="1" outlineLevel="1">
      <c r="A74" s="41"/>
      <c r="B74" s="40"/>
      <c r="C74" s="42"/>
      <c r="D74" s="41"/>
      <c r="E74" s="41"/>
      <c r="F74" s="26"/>
      <c r="G74" s="26"/>
      <c r="H74" s="30"/>
      <c r="I74" s="30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ht="19.5" customHeight="1" outlineLevel="1">
      <c r="A75" s="41"/>
      <c r="B75" s="40"/>
      <c r="C75" s="42"/>
      <c r="D75" s="41"/>
      <c r="E75" s="41"/>
      <c r="F75" s="26"/>
      <c r="G75" s="26"/>
      <c r="H75" s="30"/>
      <c r="I75" s="30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ht="19.5" customHeight="1" outlineLevel="1">
      <c r="A76" s="41"/>
      <c r="B76" s="40"/>
      <c r="C76" s="42"/>
      <c r="D76" s="41"/>
      <c r="E76" s="41"/>
      <c r="F76" s="26"/>
      <c r="G76" s="26"/>
      <c r="H76" s="30"/>
      <c r="I76" s="30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ht="19.5" customHeight="1" outlineLevel="1">
      <c r="A77" s="41"/>
      <c r="B77" s="40"/>
      <c r="C77" s="42"/>
      <c r="D77" s="41"/>
      <c r="E77" s="41"/>
      <c r="F77" s="26"/>
      <c r="G77" s="26"/>
      <c r="H77" s="30"/>
      <c r="I77" s="30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ht="19.5" customHeight="1" outlineLevel="1">
      <c r="A78" s="41"/>
      <c r="B78" s="40"/>
      <c r="C78" s="42"/>
      <c r="D78" s="41"/>
      <c r="E78" s="41"/>
      <c r="F78" s="26"/>
      <c r="G78" s="26"/>
      <c r="H78" s="30"/>
      <c r="I78" s="30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ht="19.5" customHeight="1" outlineLevel="1">
      <c r="A79" s="41"/>
      <c r="B79" s="40"/>
      <c r="C79" s="42"/>
      <c r="D79" s="41"/>
      <c r="E79" s="41"/>
      <c r="F79" s="26"/>
      <c r="G79" s="26"/>
      <c r="H79" s="30"/>
      <c r="I79" s="30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ht="19.5" customHeight="1" outlineLevel="1">
      <c r="A80" s="41"/>
      <c r="B80" s="40"/>
      <c r="C80" s="42"/>
      <c r="D80" s="41"/>
      <c r="E80" s="41"/>
      <c r="F80" s="26"/>
      <c r="G80" s="26"/>
      <c r="H80" s="30"/>
      <c r="I80" s="30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ht="19.5" customHeight="1" outlineLevel="1">
      <c r="A81" s="41"/>
      <c r="B81" s="40"/>
      <c r="C81" s="42"/>
      <c r="D81" s="41"/>
      <c r="E81" s="41"/>
      <c r="F81" s="26"/>
      <c r="G81" s="26"/>
      <c r="H81" s="30"/>
      <c r="I81" s="30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ht="19.5" customHeight="1" outlineLevel="1">
      <c r="A82" s="41"/>
      <c r="B82" s="40"/>
      <c r="C82" s="42"/>
      <c r="D82" s="41"/>
      <c r="E82" s="41"/>
      <c r="F82" s="26"/>
      <c r="G82" s="26"/>
      <c r="H82" s="30"/>
      <c r="I82" s="30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ht="19.5" customHeight="1" outlineLevel="1">
      <c r="A83" s="41"/>
      <c r="B83" s="40"/>
      <c r="C83" s="42"/>
      <c r="D83" s="41"/>
      <c r="E83" s="41"/>
      <c r="F83" s="26"/>
      <c r="G83" s="26"/>
      <c r="H83" s="30"/>
      <c r="I83" s="30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ht="19.5" customHeight="1" outlineLevel="1">
      <c r="A84" s="41"/>
      <c r="B84" s="40"/>
      <c r="C84" s="42"/>
      <c r="D84" s="41"/>
      <c r="E84" s="41"/>
      <c r="F84" s="26"/>
      <c r="G84" s="26"/>
      <c r="H84" s="30"/>
      <c r="I84" s="30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ht="19.5" customHeight="1" outlineLevel="1">
      <c r="A85" s="41"/>
      <c r="B85" s="40"/>
      <c r="C85" s="42"/>
      <c r="D85" s="41"/>
      <c r="E85" s="41"/>
      <c r="F85" s="26"/>
      <c r="G85" s="26"/>
      <c r="H85" s="30"/>
      <c r="I85" s="30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ht="19.5" customHeight="1" outlineLevel="1">
      <c r="A86" s="41"/>
      <c r="B86" s="40"/>
      <c r="C86" s="42"/>
      <c r="D86" s="41"/>
      <c r="E86" s="41"/>
      <c r="F86" s="26"/>
      <c r="G86" s="26"/>
      <c r="H86" s="30"/>
      <c r="I86" s="30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ht="19.5" customHeight="1" outlineLevel="1">
      <c r="A87" s="41"/>
      <c r="B87" s="40"/>
      <c r="C87" s="42"/>
      <c r="D87" s="41"/>
      <c r="E87" s="41"/>
      <c r="F87" s="26"/>
      <c r="G87" s="26"/>
      <c r="H87" s="30"/>
      <c r="I87" s="30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ht="19.5" customHeight="1" outlineLevel="1">
      <c r="A88" s="41"/>
      <c r="B88" s="40"/>
      <c r="C88" s="42"/>
      <c r="D88" s="41"/>
      <c r="E88" s="41"/>
      <c r="F88" s="26"/>
      <c r="G88" s="26"/>
      <c r="H88" s="30"/>
      <c r="I88" s="30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ht="19.5" customHeight="1" outlineLevel="1">
      <c r="A89" s="41"/>
      <c r="B89" s="40"/>
      <c r="C89" s="42"/>
      <c r="D89" s="41"/>
      <c r="E89" s="41"/>
      <c r="F89" s="26"/>
      <c r="G89" s="26"/>
      <c r="H89" s="30"/>
      <c r="I89" s="30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ht="19.5" customHeight="1" outlineLevel="1">
      <c r="A90" s="41"/>
      <c r="B90" s="40"/>
      <c r="C90" s="42"/>
      <c r="D90" s="41"/>
      <c r="E90" s="41"/>
      <c r="F90" s="26"/>
      <c r="G90" s="26"/>
      <c r="H90" s="30"/>
      <c r="I90" s="30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ht="19.5" customHeight="1" outlineLevel="1">
      <c r="A91" s="41"/>
      <c r="B91" s="40"/>
      <c r="C91" s="42"/>
      <c r="D91" s="41"/>
      <c r="E91" s="41"/>
      <c r="F91" s="26"/>
      <c r="G91" s="26"/>
      <c r="H91" s="30"/>
      <c r="I91" s="30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ht="19.5" customHeight="1" outlineLevel="1">
      <c r="A92" s="41"/>
      <c r="B92" s="40"/>
      <c r="C92" s="42"/>
      <c r="D92" s="41"/>
      <c r="E92" s="41"/>
      <c r="F92" s="26"/>
      <c r="G92" s="26"/>
      <c r="H92" s="30"/>
      <c r="I92" s="30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ht="19.5" customHeight="1" outlineLevel="1">
      <c r="A93" s="41"/>
      <c r="B93" s="40"/>
      <c r="C93" s="42"/>
      <c r="D93" s="41"/>
      <c r="E93" s="41"/>
      <c r="F93" s="26"/>
      <c r="G93" s="26"/>
      <c r="H93" s="30"/>
      <c r="I93" s="30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ht="19.5" customHeight="1" outlineLevel="1">
      <c r="A94" s="41"/>
      <c r="B94" s="40"/>
      <c r="C94" s="42"/>
      <c r="D94" s="41"/>
      <c r="E94" s="41"/>
      <c r="F94" s="26"/>
      <c r="G94" s="26"/>
      <c r="H94" s="30"/>
      <c r="I94" s="30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ht="19.5" customHeight="1" outlineLevel="1">
      <c r="A95" s="41"/>
      <c r="B95" s="40"/>
      <c r="C95" s="42"/>
      <c r="D95" s="41"/>
      <c r="E95" s="41"/>
      <c r="F95" s="26"/>
      <c r="G95" s="26"/>
      <c r="H95" s="30"/>
      <c r="I95" s="30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ht="19.5" customHeight="1" outlineLevel="1">
      <c r="A96" s="41"/>
      <c r="B96" s="40"/>
      <c r="C96" s="42"/>
      <c r="D96" s="41"/>
      <c r="E96" s="41"/>
      <c r="F96" s="26"/>
      <c r="G96" s="26"/>
      <c r="H96" s="30"/>
      <c r="I96" s="30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ht="19.5" customHeight="1">
      <c r="A97" s="44" t="s">
        <v>22</v>
      </c>
      <c r="B97" s="32"/>
      <c r="C97" s="32"/>
      <c r="D97" s="32"/>
      <c r="E97" s="33"/>
      <c r="F97" s="26"/>
      <c r="G97" s="38"/>
      <c r="H97" s="30"/>
      <c r="I97" s="30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ht="19.5" customHeight="1" outlineLevel="1">
      <c r="A98" s="45">
        <v>45324.0</v>
      </c>
      <c r="B98" s="46"/>
      <c r="C98" s="47" t="s">
        <v>12</v>
      </c>
      <c r="D98" s="48">
        <v>50.0</v>
      </c>
      <c r="E98" s="49"/>
      <c r="F98" s="26"/>
      <c r="G98" s="38"/>
      <c r="H98" s="30"/>
      <c r="I98" s="30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ht="19.5" customHeight="1" outlineLevel="1">
      <c r="A99" s="49"/>
      <c r="B99" s="50"/>
      <c r="C99" s="51"/>
      <c r="D99" s="48"/>
      <c r="E99" s="49"/>
      <c r="F99" s="26"/>
      <c r="G99" s="38"/>
      <c r="H99" s="30"/>
      <c r="I99" s="30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ht="19.5" customHeight="1" outlineLevel="1">
      <c r="A100" s="49"/>
      <c r="B100" s="50"/>
      <c r="C100" s="51"/>
      <c r="D100" s="49"/>
      <c r="E100" s="49"/>
      <c r="F100" s="26"/>
      <c r="G100" s="38"/>
      <c r="H100" s="30"/>
      <c r="I100" s="30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ht="19.5" customHeight="1" outlineLevel="1">
      <c r="A101" s="49"/>
      <c r="B101" s="50"/>
      <c r="C101" s="51"/>
      <c r="D101" s="49"/>
      <c r="E101" s="49"/>
      <c r="F101" s="26"/>
      <c r="G101" s="38"/>
      <c r="H101" s="30"/>
      <c r="I101" s="30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ht="19.5" customHeight="1" outlineLevel="1">
      <c r="A102" s="49"/>
      <c r="B102" s="46"/>
      <c r="C102" s="51"/>
      <c r="D102" s="49"/>
      <c r="E102" s="49"/>
      <c r="F102" s="26"/>
      <c r="G102" s="38"/>
      <c r="H102" s="30"/>
      <c r="I102" s="30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ht="19.5" customHeight="1" outlineLevel="1">
      <c r="A103" s="49"/>
      <c r="B103" s="46"/>
      <c r="C103" s="51"/>
      <c r="D103" s="48"/>
      <c r="E103" s="49"/>
      <c r="F103" s="26"/>
      <c r="G103" s="38"/>
      <c r="H103" s="30"/>
      <c r="I103" s="30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ht="19.5" customHeight="1" outlineLevel="1">
      <c r="A104" s="49"/>
      <c r="B104" s="46"/>
      <c r="C104" s="51"/>
      <c r="D104" s="49"/>
      <c r="E104" s="49"/>
      <c r="F104" s="26"/>
      <c r="G104" s="38"/>
      <c r="H104" s="30"/>
      <c r="I104" s="30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ht="19.5" customHeight="1" outlineLevel="1">
      <c r="A105" s="49"/>
      <c r="B105" s="46"/>
      <c r="C105" s="51"/>
      <c r="D105" s="48"/>
      <c r="E105" s="49"/>
      <c r="F105" s="26"/>
      <c r="G105" s="38"/>
      <c r="H105" s="30"/>
      <c r="I105" s="30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ht="19.5" customHeight="1" outlineLevel="1">
      <c r="A106" s="49"/>
      <c r="B106" s="46"/>
      <c r="C106" s="51"/>
      <c r="D106" s="49"/>
      <c r="E106" s="49"/>
      <c r="F106" s="26"/>
      <c r="G106" s="38"/>
      <c r="H106" s="30"/>
      <c r="I106" s="30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ht="19.5" customHeight="1" outlineLevel="1">
      <c r="A107" s="49"/>
      <c r="B107" s="46"/>
      <c r="C107" s="51"/>
      <c r="D107" s="49"/>
      <c r="E107" s="49"/>
      <c r="F107" s="26"/>
      <c r="G107" s="38"/>
      <c r="H107" s="30"/>
      <c r="I107" s="30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ht="19.5" customHeight="1" outlineLevel="1">
      <c r="A108" s="49"/>
      <c r="B108" s="46"/>
      <c r="C108" s="51"/>
      <c r="D108" s="49"/>
      <c r="E108" s="49"/>
      <c r="F108" s="26"/>
      <c r="G108" s="38"/>
      <c r="H108" s="30"/>
      <c r="I108" s="30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ht="19.5" customHeight="1" outlineLevel="1">
      <c r="A109" s="49"/>
      <c r="B109" s="46"/>
      <c r="C109" s="51"/>
      <c r="D109" s="49"/>
      <c r="E109" s="49"/>
      <c r="F109" s="26"/>
      <c r="G109" s="38"/>
      <c r="H109" s="30"/>
      <c r="I109" s="30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ht="19.5" customHeight="1" outlineLevel="1">
      <c r="A110" s="49"/>
      <c r="B110" s="46"/>
      <c r="C110" s="51"/>
      <c r="D110" s="49"/>
      <c r="E110" s="49"/>
      <c r="F110" s="26"/>
      <c r="G110" s="38"/>
      <c r="H110" s="30"/>
      <c r="I110" s="30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ht="19.5" customHeight="1" outlineLevel="1">
      <c r="A111" s="49"/>
      <c r="B111" s="46"/>
      <c r="C111" s="51"/>
      <c r="D111" s="49"/>
      <c r="E111" s="49"/>
      <c r="F111" s="26"/>
      <c r="G111" s="38"/>
      <c r="H111" s="30"/>
      <c r="I111" s="30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ht="19.5" customHeight="1" outlineLevel="1">
      <c r="A112" s="49"/>
      <c r="B112" s="46"/>
      <c r="C112" s="51"/>
      <c r="D112" s="49"/>
      <c r="E112" s="49"/>
      <c r="F112" s="26"/>
      <c r="G112" s="38"/>
      <c r="H112" s="30"/>
      <c r="I112" s="30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ht="19.5" customHeight="1" outlineLevel="1">
      <c r="A113" s="49"/>
      <c r="B113" s="46"/>
      <c r="C113" s="51"/>
      <c r="D113" s="49"/>
      <c r="E113" s="49"/>
      <c r="F113" s="26"/>
      <c r="G113" s="38"/>
      <c r="H113" s="30"/>
      <c r="I113" s="30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ht="19.5" customHeight="1" outlineLevel="1">
      <c r="A114" s="49"/>
      <c r="B114" s="46"/>
      <c r="C114" s="51"/>
      <c r="D114" s="49"/>
      <c r="E114" s="49"/>
      <c r="F114" s="26"/>
      <c r="G114" s="38"/>
      <c r="H114" s="30"/>
      <c r="I114" s="30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ht="19.5" customHeight="1" outlineLevel="1">
      <c r="A115" s="49"/>
      <c r="B115" s="46"/>
      <c r="C115" s="51"/>
      <c r="D115" s="49"/>
      <c r="E115" s="49"/>
      <c r="F115" s="26"/>
      <c r="G115" s="38"/>
      <c r="H115" s="30"/>
      <c r="I115" s="30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ht="19.5" customHeight="1" outlineLevel="1">
      <c r="A116" s="49"/>
      <c r="B116" s="46"/>
      <c r="C116" s="51"/>
      <c r="D116" s="49"/>
      <c r="E116" s="49"/>
      <c r="F116" s="26"/>
      <c r="G116" s="38"/>
      <c r="H116" s="30"/>
      <c r="I116" s="30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ht="19.5" customHeight="1" outlineLevel="1">
      <c r="A117" s="49"/>
      <c r="B117" s="46"/>
      <c r="C117" s="51"/>
      <c r="D117" s="49"/>
      <c r="E117" s="49"/>
      <c r="F117" s="26"/>
      <c r="G117" s="38"/>
      <c r="H117" s="30"/>
      <c r="I117" s="30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ht="19.5" customHeight="1" outlineLevel="1">
      <c r="A118" s="49"/>
      <c r="B118" s="46"/>
      <c r="C118" s="51"/>
      <c r="D118" s="49"/>
      <c r="E118" s="49"/>
      <c r="F118" s="26"/>
      <c r="G118" s="38"/>
      <c r="H118" s="30"/>
      <c r="I118" s="30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ht="19.5" customHeight="1" outlineLevel="1">
      <c r="A119" s="49"/>
      <c r="B119" s="46"/>
      <c r="C119" s="51"/>
      <c r="D119" s="49"/>
      <c r="E119" s="49"/>
      <c r="F119" s="26"/>
      <c r="G119" s="38"/>
      <c r="H119" s="30"/>
      <c r="I119" s="30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ht="19.5" customHeight="1" outlineLevel="1">
      <c r="A120" s="49"/>
      <c r="B120" s="46"/>
      <c r="C120" s="51"/>
      <c r="D120" s="49"/>
      <c r="E120" s="49"/>
      <c r="F120" s="26"/>
      <c r="G120" s="38"/>
      <c r="H120" s="30"/>
      <c r="I120" s="30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ht="19.5" customHeight="1" outlineLevel="1">
      <c r="A121" s="49"/>
      <c r="B121" s="46"/>
      <c r="C121" s="51"/>
      <c r="D121" s="49"/>
      <c r="E121" s="49"/>
      <c r="F121" s="26"/>
      <c r="G121" s="38"/>
      <c r="H121" s="30"/>
      <c r="I121" s="30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ht="19.5" customHeight="1" outlineLevel="1">
      <c r="A122" s="49"/>
      <c r="B122" s="46"/>
      <c r="C122" s="51"/>
      <c r="D122" s="49"/>
      <c r="E122" s="49"/>
      <c r="F122" s="26"/>
      <c r="G122" s="38"/>
      <c r="H122" s="30"/>
      <c r="I122" s="30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ht="19.5" customHeight="1" outlineLevel="1">
      <c r="A123" s="49"/>
      <c r="B123" s="46"/>
      <c r="C123" s="51"/>
      <c r="D123" s="49"/>
      <c r="E123" s="49"/>
      <c r="F123" s="26"/>
      <c r="G123" s="38"/>
      <c r="H123" s="30"/>
      <c r="I123" s="30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ht="19.5" customHeight="1" outlineLevel="1">
      <c r="A124" s="49"/>
      <c r="B124" s="46"/>
      <c r="C124" s="51"/>
      <c r="D124" s="49"/>
      <c r="E124" s="49"/>
      <c r="F124" s="26"/>
      <c r="G124" s="38"/>
      <c r="H124" s="30"/>
      <c r="I124" s="30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ht="19.5" customHeight="1" outlineLevel="1">
      <c r="A125" s="49"/>
      <c r="B125" s="46"/>
      <c r="C125" s="51"/>
      <c r="D125" s="49"/>
      <c r="E125" s="49"/>
      <c r="F125" s="26"/>
      <c r="G125" s="38"/>
      <c r="H125" s="30"/>
      <c r="I125" s="30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ht="19.5" customHeight="1" outlineLevel="1">
      <c r="A126" s="49"/>
      <c r="B126" s="46"/>
      <c r="C126" s="51"/>
      <c r="D126" s="49"/>
      <c r="E126" s="49"/>
      <c r="F126" s="26"/>
      <c r="G126" s="38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ht="19.5" customHeight="1" outlineLevel="1">
      <c r="A127" s="49"/>
      <c r="B127" s="46"/>
      <c r="C127" s="51"/>
      <c r="D127" s="49"/>
      <c r="E127" s="49"/>
      <c r="F127" s="26"/>
      <c r="G127" s="38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ht="19.5" customHeight="1" outlineLevel="1">
      <c r="A128" s="49"/>
      <c r="B128" s="46"/>
      <c r="C128" s="51"/>
      <c r="D128" s="49"/>
      <c r="E128" s="49"/>
      <c r="F128" s="26"/>
      <c r="G128" s="38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ht="19.5" customHeight="1" outlineLevel="1">
      <c r="A129" s="49"/>
      <c r="B129" s="46"/>
      <c r="C129" s="51"/>
      <c r="D129" s="49"/>
      <c r="E129" s="49"/>
      <c r="F129" s="26"/>
      <c r="G129" s="38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ht="19.5" customHeight="1" outlineLevel="1">
      <c r="A130" s="49"/>
      <c r="B130" s="46"/>
      <c r="C130" s="51"/>
      <c r="D130" s="49"/>
      <c r="E130" s="49"/>
      <c r="F130" s="26"/>
      <c r="G130" s="38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ht="19.5" customHeight="1" outlineLevel="1">
      <c r="A131" s="49"/>
      <c r="B131" s="46"/>
      <c r="C131" s="51"/>
      <c r="D131" s="49"/>
      <c r="E131" s="49"/>
      <c r="F131" s="26"/>
      <c r="G131" s="38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ht="19.5" customHeight="1" outlineLevel="1">
      <c r="A132" s="49"/>
      <c r="B132" s="46"/>
      <c r="C132" s="51"/>
      <c r="D132" s="49"/>
      <c r="E132" s="49"/>
      <c r="F132" s="26"/>
      <c r="G132" s="38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ht="19.5" customHeight="1" outlineLevel="1">
      <c r="A133" s="49"/>
      <c r="B133" s="46"/>
      <c r="C133" s="51"/>
      <c r="D133" s="49"/>
      <c r="E133" s="49"/>
      <c r="F133" s="26"/>
      <c r="G133" s="38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ht="19.5" customHeight="1" outlineLevel="1">
      <c r="A134" s="49"/>
      <c r="B134" s="46"/>
      <c r="C134" s="51"/>
      <c r="D134" s="49"/>
      <c r="E134" s="49"/>
      <c r="F134" s="26"/>
      <c r="G134" s="38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ht="19.5" customHeight="1" outlineLevel="1">
      <c r="A135" s="49"/>
      <c r="B135" s="46"/>
      <c r="C135" s="51"/>
      <c r="D135" s="49"/>
      <c r="E135" s="49"/>
      <c r="F135" s="26"/>
      <c r="G135" s="38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ht="19.5" customHeight="1" outlineLevel="1">
      <c r="A136" s="49"/>
      <c r="B136" s="46"/>
      <c r="C136" s="51"/>
      <c r="D136" s="49"/>
      <c r="E136" s="49"/>
      <c r="F136" s="26"/>
      <c r="G136" s="38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ht="19.5" customHeight="1" outlineLevel="1">
      <c r="A137" s="49"/>
      <c r="B137" s="46"/>
      <c r="C137" s="51"/>
      <c r="D137" s="49"/>
      <c r="E137" s="49"/>
      <c r="F137" s="26"/>
      <c r="G137" s="38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ht="19.5" customHeight="1" outlineLevel="1">
      <c r="A138" s="49"/>
      <c r="B138" s="46"/>
      <c r="C138" s="51"/>
      <c r="D138" s="49"/>
      <c r="E138" s="49"/>
      <c r="F138" s="26"/>
      <c r="G138" s="38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ht="19.5" customHeight="1" outlineLevel="1">
      <c r="A139" s="49"/>
      <c r="B139" s="46"/>
      <c r="C139" s="51"/>
      <c r="D139" s="49"/>
      <c r="E139" s="49"/>
      <c r="F139" s="26"/>
      <c r="G139" s="38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ht="19.5" customHeight="1" outlineLevel="1">
      <c r="A140" s="49"/>
      <c r="B140" s="46"/>
      <c r="C140" s="51"/>
      <c r="D140" s="49"/>
      <c r="E140" s="49"/>
      <c r="F140" s="26"/>
      <c r="G140" s="38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ht="19.5" customHeight="1" outlineLevel="1">
      <c r="A141" s="49"/>
      <c r="B141" s="46"/>
      <c r="C141" s="51"/>
      <c r="D141" s="49"/>
      <c r="E141" s="49"/>
      <c r="F141" s="26"/>
      <c r="G141" s="38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ht="19.5" customHeight="1" outlineLevel="1">
      <c r="A142" s="49"/>
      <c r="B142" s="46"/>
      <c r="C142" s="51"/>
      <c r="D142" s="49"/>
      <c r="E142" s="49"/>
      <c r="F142" s="26"/>
      <c r="G142" s="38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ht="19.5" customHeight="1" outlineLevel="1">
      <c r="A143" s="49"/>
      <c r="B143" s="50"/>
      <c r="C143" s="51"/>
      <c r="D143" s="49"/>
      <c r="E143" s="49"/>
      <c r="F143" s="26"/>
      <c r="G143" s="38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ht="19.5" customHeight="1" outlineLevel="1">
      <c r="A144" s="49"/>
      <c r="B144" s="46"/>
      <c r="C144" s="51"/>
      <c r="D144" s="49"/>
      <c r="E144" s="49"/>
      <c r="F144" s="26"/>
      <c r="G144" s="38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ht="19.5" customHeight="1" outlineLevel="1">
      <c r="A145" s="49"/>
      <c r="B145" s="50"/>
      <c r="C145" s="51"/>
      <c r="D145" s="49"/>
      <c r="E145" s="49"/>
      <c r="F145" s="26"/>
      <c r="G145" s="38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ht="19.5" customHeight="1" outlineLevel="1">
      <c r="A146" s="49"/>
      <c r="B146" s="50"/>
      <c r="C146" s="51"/>
      <c r="D146" s="49"/>
      <c r="E146" s="49"/>
      <c r="F146" s="26"/>
      <c r="G146" s="38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ht="19.5" customHeight="1" outlineLevel="1">
      <c r="A147" s="49"/>
      <c r="B147" s="50"/>
      <c r="C147" s="51"/>
      <c r="D147" s="49"/>
      <c r="E147" s="49"/>
      <c r="F147" s="26"/>
      <c r="G147" s="38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ht="19.5" customHeight="1" outlineLevel="1">
      <c r="A148" s="49"/>
      <c r="B148" s="50"/>
      <c r="C148" s="51"/>
      <c r="D148" s="49"/>
      <c r="E148" s="49"/>
      <c r="F148" s="26"/>
      <c r="G148" s="38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ht="19.5" customHeight="1" outlineLevel="1">
      <c r="A149" s="49"/>
      <c r="B149" s="50"/>
      <c r="C149" s="51"/>
      <c r="D149" s="49"/>
      <c r="E149" s="49"/>
      <c r="F149" s="26"/>
      <c r="G149" s="38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ht="19.5" customHeight="1" outlineLevel="1">
      <c r="A150" s="49"/>
      <c r="B150" s="50"/>
      <c r="C150" s="51"/>
      <c r="D150" s="49"/>
      <c r="E150" s="49"/>
      <c r="F150" s="26"/>
      <c r="G150" s="38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ht="19.5" customHeight="1" outlineLevel="1">
      <c r="A151" s="49"/>
      <c r="B151" s="50"/>
      <c r="C151" s="51"/>
      <c r="D151" s="49"/>
      <c r="E151" s="49"/>
      <c r="F151" s="26"/>
      <c r="G151" s="38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ht="19.5" customHeight="1" outlineLevel="1">
      <c r="A152" s="49"/>
      <c r="B152" s="50"/>
      <c r="C152" s="51"/>
      <c r="D152" s="49"/>
      <c r="E152" s="49"/>
      <c r="F152" s="26"/>
      <c r="G152" s="38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ht="19.5" customHeight="1" outlineLevel="1">
      <c r="A153" s="49"/>
      <c r="B153" s="50"/>
      <c r="C153" s="51"/>
      <c r="D153" s="49"/>
      <c r="E153" s="49"/>
      <c r="F153" s="26"/>
      <c r="G153" s="38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ht="19.5" customHeight="1" outlineLevel="1">
      <c r="A154" s="49"/>
      <c r="B154" s="50"/>
      <c r="C154" s="51"/>
      <c r="D154" s="49"/>
      <c r="E154" s="49"/>
      <c r="F154" s="26"/>
      <c r="G154" s="38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ht="19.5" customHeight="1" outlineLevel="1">
      <c r="A155" s="49"/>
      <c r="B155" s="50"/>
      <c r="C155" s="51"/>
      <c r="D155" s="49"/>
      <c r="E155" s="49"/>
      <c r="F155" s="26"/>
      <c r="G155" s="38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ht="19.5" customHeight="1" outlineLevel="1">
      <c r="A156" s="49"/>
      <c r="B156" s="50"/>
      <c r="C156" s="51"/>
      <c r="D156" s="49"/>
      <c r="E156" s="49"/>
      <c r="F156" s="26"/>
      <c r="G156" s="38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ht="19.5" customHeight="1" outlineLevel="1">
      <c r="A157" s="49"/>
      <c r="B157" s="50"/>
      <c r="C157" s="51"/>
      <c r="D157" s="49"/>
      <c r="E157" s="49"/>
      <c r="F157" s="26"/>
      <c r="G157" s="38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ht="19.5" customHeight="1" outlineLevel="1">
      <c r="A158" s="49"/>
      <c r="B158" s="50"/>
      <c r="C158" s="51"/>
      <c r="D158" s="49"/>
      <c r="E158" s="49"/>
      <c r="F158" s="26"/>
      <c r="G158" s="38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ht="19.5" customHeight="1" outlineLevel="1">
      <c r="A159" s="49"/>
      <c r="B159" s="50"/>
      <c r="C159" s="51"/>
      <c r="D159" s="49"/>
      <c r="E159" s="49"/>
      <c r="F159" s="26"/>
      <c r="G159" s="38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ht="19.5" customHeight="1" outlineLevel="1">
      <c r="A160" s="49"/>
      <c r="B160" s="50"/>
      <c r="C160" s="51"/>
      <c r="D160" s="49"/>
      <c r="E160" s="49"/>
      <c r="F160" s="26"/>
      <c r="G160" s="38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ht="19.5" customHeight="1" outlineLevel="1">
      <c r="A161" s="49"/>
      <c r="B161" s="50"/>
      <c r="C161" s="51"/>
      <c r="D161" s="49"/>
      <c r="E161" s="49"/>
      <c r="F161" s="26"/>
      <c r="G161" s="38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ht="19.5" customHeight="1" outlineLevel="1">
      <c r="A162" s="49"/>
      <c r="B162" s="50"/>
      <c r="C162" s="51"/>
      <c r="D162" s="49"/>
      <c r="E162" s="49"/>
      <c r="F162" s="26"/>
      <c r="G162" s="38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ht="19.5" customHeight="1" outlineLevel="1">
      <c r="A163" s="49"/>
      <c r="B163" s="50"/>
      <c r="C163" s="51"/>
      <c r="D163" s="49"/>
      <c r="E163" s="49"/>
      <c r="F163" s="26"/>
      <c r="G163" s="38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ht="19.5" customHeight="1" outlineLevel="1">
      <c r="A164" s="49"/>
      <c r="B164" s="50"/>
      <c r="C164" s="51"/>
      <c r="D164" s="49"/>
      <c r="E164" s="49"/>
      <c r="F164" s="26"/>
      <c r="G164" s="38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ht="19.5" customHeight="1" outlineLevel="1">
      <c r="A165" s="49"/>
      <c r="B165" s="50"/>
      <c r="C165" s="51"/>
      <c r="D165" s="49"/>
      <c r="E165" s="49"/>
      <c r="F165" s="26"/>
      <c r="G165" s="38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ht="19.5" customHeight="1" outlineLevel="1">
      <c r="A166" s="49"/>
      <c r="B166" s="50"/>
      <c r="C166" s="51"/>
      <c r="D166" s="49"/>
      <c r="E166" s="49"/>
      <c r="F166" s="26"/>
      <c r="G166" s="38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ht="19.5" customHeight="1" outlineLevel="1">
      <c r="A167" s="49"/>
      <c r="B167" s="50"/>
      <c r="C167" s="51"/>
      <c r="D167" s="49"/>
      <c r="E167" s="49"/>
      <c r="F167" s="26"/>
      <c r="G167" s="38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ht="19.5" customHeight="1" outlineLevel="1">
      <c r="A168" s="49"/>
      <c r="B168" s="50"/>
      <c r="C168" s="51"/>
      <c r="D168" s="49"/>
      <c r="E168" s="49"/>
      <c r="F168" s="26"/>
      <c r="G168" s="38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ht="19.5" customHeight="1" outlineLevel="1">
      <c r="A169" s="49"/>
      <c r="B169" s="50"/>
      <c r="C169" s="51"/>
      <c r="D169" s="49"/>
      <c r="E169" s="49"/>
      <c r="F169" s="26"/>
      <c r="G169" s="38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ht="19.5" customHeight="1" outlineLevel="1">
      <c r="A170" s="49"/>
      <c r="B170" s="50"/>
      <c r="C170" s="51"/>
      <c r="D170" s="49"/>
      <c r="E170" s="49"/>
      <c r="F170" s="26"/>
      <c r="G170" s="38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ht="19.5" customHeight="1" outlineLevel="1">
      <c r="A171" s="49"/>
      <c r="B171" s="50"/>
      <c r="C171" s="51"/>
      <c r="D171" s="49"/>
      <c r="E171" s="49"/>
      <c r="F171" s="26"/>
      <c r="G171" s="38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ht="19.5" customHeight="1" outlineLevel="1">
      <c r="A172" s="49"/>
      <c r="B172" s="50"/>
      <c r="C172" s="51"/>
      <c r="D172" s="49"/>
      <c r="E172" s="49"/>
      <c r="F172" s="26"/>
      <c r="G172" s="38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ht="19.5" customHeight="1" outlineLevel="1">
      <c r="A173" s="49"/>
      <c r="B173" s="50"/>
      <c r="C173" s="51"/>
      <c r="D173" s="49"/>
      <c r="E173" s="49"/>
      <c r="F173" s="26"/>
      <c r="G173" s="38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ht="19.5" customHeight="1" outlineLevel="1">
      <c r="A174" s="49"/>
      <c r="B174" s="50"/>
      <c r="C174" s="51"/>
      <c r="D174" s="49"/>
      <c r="E174" s="49"/>
      <c r="F174" s="26"/>
      <c r="G174" s="38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ht="19.5" customHeight="1" outlineLevel="1">
      <c r="A175" s="49"/>
      <c r="B175" s="50"/>
      <c r="C175" s="51"/>
      <c r="D175" s="49"/>
      <c r="E175" s="49"/>
      <c r="F175" s="26"/>
      <c r="G175" s="38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ht="19.5" customHeight="1" outlineLevel="1">
      <c r="A176" s="49"/>
      <c r="B176" s="50"/>
      <c r="C176" s="51"/>
      <c r="D176" s="49"/>
      <c r="E176" s="49"/>
      <c r="F176" s="26"/>
      <c r="G176" s="38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ht="19.5" customHeight="1" outlineLevel="1">
      <c r="A177" s="49"/>
      <c r="B177" s="50"/>
      <c r="C177" s="51"/>
      <c r="D177" s="49"/>
      <c r="E177" s="49"/>
      <c r="F177" s="26"/>
      <c r="G177" s="38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ht="19.5" customHeight="1" outlineLevel="1">
      <c r="A178" s="49"/>
      <c r="B178" s="50"/>
      <c r="C178" s="51"/>
      <c r="D178" s="49"/>
      <c r="E178" s="49"/>
      <c r="F178" s="26"/>
      <c r="G178" s="38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ht="19.5" customHeight="1" outlineLevel="1">
      <c r="A179" s="49"/>
      <c r="B179" s="50"/>
      <c r="C179" s="51"/>
      <c r="D179" s="49"/>
      <c r="E179" s="49"/>
      <c r="F179" s="26"/>
      <c r="G179" s="38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ht="19.5" customHeight="1" outlineLevel="1">
      <c r="A180" s="49"/>
      <c r="B180" s="50"/>
      <c r="C180" s="51"/>
      <c r="D180" s="49"/>
      <c r="E180" s="49"/>
      <c r="F180" s="26"/>
      <c r="G180" s="38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ht="19.5" customHeight="1" outlineLevel="1">
      <c r="A181" s="49"/>
      <c r="B181" s="50"/>
      <c r="C181" s="51"/>
      <c r="D181" s="49"/>
      <c r="E181" s="49"/>
      <c r="F181" s="26"/>
      <c r="G181" s="38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ht="19.5" customHeight="1" outlineLevel="1">
      <c r="A182" s="49"/>
      <c r="B182" s="50"/>
      <c r="C182" s="51"/>
      <c r="D182" s="49"/>
      <c r="E182" s="49"/>
      <c r="F182" s="26"/>
      <c r="G182" s="38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ht="19.5" customHeight="1" outlineLevel="1">
      <c r="A183" s="49"/>
      <c r="B183" s="50"/>
      <c r="C183" s="51"/>
      <c r="D183" s="49"/>
      <c r="E183" s="49"/>
      <c r="F183" s="26"/>
      <c r="G183" s="38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ht="19.5" customHeight="1" outlineLevel="1">
      <c r="A184" s="49"/>
      <c r="B184" s="50"/>
      <c r="C184" s="51"/>
      <c r="D184" s="49"/>
      <c r="E184" s="49"/>
      <c r="F184" s="26"/>
      <c r="G184" s="38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ht="19.5" customHeight="1" outlineLevel="1">
      <c r="A185" s="49"/>
      <c r="B185" s="50"/>
      <c r="C185" s="51"/>
      <c r="D185" s="49"/>
      <c r="E185" s="49"/>
      <c r="F185" s="26"/>
      <c r="G185" s="38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ht="19.5" customHeight="1" outlineLevel="1">
      <c r="A186" s="49"/>
      <c r="B186" s="50"/>
      <c r="C186" s="51"/>
      <c r="D186" s="49"/>
      <c r="E186" s="49"/>
      <c r="F186" s="26"/>
      <c r="G186" s="38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ht="19.5" customHeight="1" outlineLevel="1">
      <c r="A187" s="49"/>
      <c r="B187" s="50"/>
      <c r="C187" s="51"/>
      <c r="D187" s="49"/>
      <c r="E187" s="49"/>
      <c r="F187" s="26"/>
      <c r="G187" s="38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ht="19.5" customHeight="1" outlineLevel="1">
      <c r="A188" s="49"/>
      <c r="B188" s="50"/>
      <c r="C188" s="51"/>
      <c r="D188" s="49"/>
      <c r="E188" s="49"/>
      <c r="F188" s="26"/>
      <c r="G188" s="38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ht="19.5" customHeight="1" outlineLevel="1">
      <c r="A189" s="49"/>
      <c r="B189" s="50"/>
      <c r="C189" s="51"/>
      <c r="D189" s="49"/>
      <c r="E189" s="49"/>
      <c r="F189" s="26"/>
      <c r="G189" s="38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ht="19.5" customHeight="1" outlineLevel="1">
      <c r="A190" s="49"/>
      <c r="B190" s="50"/>
      <c r="C190" s="51"/>
      <c r="D190" s="49"/>
      <c r="E190" s="49"/>
      <c r="F190" s="26"/>
      <c r="G190" s="38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ht="19.5" customHeight="1">
      <c r="A191" s="44" t="s">
        <v>23</v>
      </c>
      <c r="B191" s="32"/>
      <c r="C191" s="32"/>
      <c r="D191" s="32"/>
      <c r="E191" s="33"/>
      <c r="F191" s="26"/>
      <c r="G191" s="38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ht="19.5" hidden="1" customHeight="1" outlineLevel="1">
      <c r="A192" s="52"/>
      <c r="B192" s="46"/>
      <c r="C192" s="51"/>
      <c r="D192" s="49"/>
      <c r="E192" s="49"/>
      <c r="F192" s="26"/>
      <c r="G192" s="38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ht="19.5" hidden="1" customHeight="1" outlineLevel="1">
      <c r="A193" s="49"/>
      <c r="B193" s="50"/>
      <c r="C193" s="51"/>
      <c r="D193" s="49"/>
      <c r="E193" s="49"/>
      <c r="F193" s="26"/>
      <c r="G193" s="38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ht="19.5" hidden="1" customHeight="1" outlineLevel="1">
      <c r="A194" s="49"/>
      <c r="B194" s="50"/>
      <c r="C194" s="51"/>
      <c r="D194" s="49"/>
      <c r="E194" s="49"/>
      <c r="F194" s="26"/>
      <c r="G194" s="38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ht="19.5" hidden="1" customHeight="1" outlineLevel="1">
      <c r="A195" s="49"/>
      <c r="B195" s="50"/>
      <c r="C195" s="51"/>
      <c r="D195" s="49"/>
      <c r="E195" s="49"/>
      <c r="F195" s="26"/>
      <c r="G195" s="38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ht="19.5" hidden="1" customHeight="1" outlineLevel="1">
      <c r="A196" s="49"/>
      <c r="B196" s="46"/>
      <c r="C196" s="51"/>
      <c r="D196" s="49"/>
      <c r="E196" s="49"/>
      <c r="F196" s="26"/>
      <c r="G196" s="38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ht="19.5" hidden="1" customHeight="1" outlineLevel="1">
      <c r="A197" s="49"/>
      <c r="B197" s="46"/>
      <c r="C197" s="51"/>
      <c r="D197" s="49"/>
      <c r="E197" s="49"/>
      <c r="F197" s="26"/>
      <c r="G197" s="38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ht="19.5" hidden="1" customHeight="1" outlineLevel="1">
      <c r="A198" s="49"/>
      <c r="B198" s="46"/>
      <c r="C198" s="51"/>
      <c r="D198" s="49"/>
      <c r="E198" s="49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ht="19.5" hidden="1" customHeight="1" outlineLevel="1">
      <c r="A199" s="49"/>
      <c r="B199" s="46"/>
      <c r="C199" s="51"/>
      <c r="D199" s="49"/>
      <c r="E199" s="49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ht="19.5" hidden="1" customHeight="1" outlineLevel="1">
      <c r="A200" s="49"/>
      <c r="B200" s="46"/>
      <c r="C200" s="51"/>
      <c r="D200" s="49"/>
      <c r="E200" s="49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ht="19.5" hidden="1" customHeight="1" outlineLevel="1">
      <c r="A201" s="49"/>
      <c r="B201" s="46"/>
      <c r="C201" s="51"/>
      <c r="D201" s="49"/>
      <c r="E201" s="49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ht="19.5" hidden="1" customHeight="1" outlineLevel="1">
      <c r="A202" s="49"/>
      <c r="B202" s="46"/>
      <c r="C202" s="51"/>
      <c r="D202" s="49"/>
      <c r="E202" s="49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ht="19.5" hidden="1" customHeight="1" outlineLevel="1">
      <c r="A203" s="49"/>
      <c r="B203" s="46"/>
      <c r="C203" s="51"/>
      <c r="D203" s="49"/>
      <c r="E203" s="49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ht="19.5" hidden="1" customHeight="1" outlineLevel="1">
      <c r="A204" s="49"/>
      <c r="B204" s="46"/>
      <c r="C204" s="51"/>
      <c r="D204" s="49"/>
      <c r="E204" s="49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ht="19.5" hidden="1" customHeight="1" outlineLevel="1">
      <c r="A205" s="49"/>
      <c r="B205" s="46"/>
      <c r="C205" s="51"/>
      <c r="D205" s="49"/>
      <c r="E205" s="49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ht="19.5" hidden="1" customHeight="1" outlineLevel="1">
      <c r="A206" s="49"/>
      <c r="B206" s="46"/>
      <c r="C206" s="51"/>
      <c r="D206" s="49"/>
      <c r="E206" s="49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ht="19.5" hidden="1" customHeight="1" outlineLevel="1">
      <c r="A207" s="49"/>
      <c r="B207" s="46"/>
      <c r="C207" s="51"/>
      <c r="D207" s="49"/>
      <c r="E207" s="49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ht="19.5" hidden="1" customHeight="1" outlineLevel="1">
      <c r="A208" s="49"/>
      <c r="B208" s="46"/>
      <c r="C208" s="51"/>
      <c r="D208" s="49"/>
      <c r="E208" s="49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ht="19.5" hidden="1" customHeight="1" outlineLevel="1">
      <c r="A209" s="49"/>
      <c r="B209" s="46"/>
      <c r="C209" s="51"/>
      <c r="D209" s="49"/>
      <c r="E209" s="49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ht="19.5" hidden="1" customHeight="1" outlineLevel="1">
      <c r="A210" s="49"/>
      <c r="B210" s="46"/>
      <c r="C210" s="51"/>
      <c r="D210" s="49"/>
      <c r="E210" s="49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ht="19.5" hidden="1" customHeight="1" outlineLevel="1">
      <c r="A211" s="49"/>
      <c r="B211" s="46"/>
      <c r="C211" s="51"/>
      <c r="D211" s="49"/>
      <c r="E211" s="49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ht="19.5" hidden="1" customHeight="1" outlineLevel="1">
      <c r="A212" s="49"/>
      <c r="B212" s="46"/>
      <c r="C212" s="51"/>
      <c r="D212" s="49"/>
      <c r="E212" s="49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ht="19.5" hidden="1" customHeight="1" outlineLevel="1">
      <c r="A213" s="49"/>
      <c r="B213" s="46"/>
      <c r="C213" s="51"/>
      <c r="D213" s="49"/>
      <c r="E213" s="49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ht="19.5" hidden="1" customHeight="1" outlineLevel="1">
      <c r="A214" s="49"/>
      <c r="B214" s="46"/>
      <c r="C214" s="51"/>
      <c r="D214" s="49"/>
      <c r="E214" s="49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ht="19.5" hidden="1" customHeight="1" outlineLevel="1">
      <c r="A215" s="49"/>
      <c r="B215" s="46"/>
      <c r="C215" s="51"/>
      <c r="D215" s="49"/>
      <c r="E215" s="49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ht="19.5" hidden="1" customHeight="1" outlineLevel="1">
      <c r="A216" s="49"/>
      <c r="B216" s="46"/>
      <c r="C216" s="51"/>
      <c r="D216" s="49"/>
      <c r="E216" s="49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ht="19.5" hidden="1" customHeight="1" outlineLevel="1">
      <c r="A217" s="49"/>
      <c r="B217" s="46"/>
      <c r="C217" s="51"/>
      <c r="D217" s="49"/>
      <c r="E217" s="49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ht="19.5" hidden="1" customHeight="1" outlineLevel="1">
      <c r="A218" s="49"/>
      <c r="B218" s="46"/>
      <c r="C218" s="51"/>
      <c r="D218" s="49"/>
      <c r="E218" s="49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ht="19.5" hidden="1" customHeight="1" outlineLevel="1">
      <c r="A219" s="49"/>
      <c r="B219" s="46"/>
      <c r="C219" s="51"/>
      <c r="D219" s="49"/>
      <c r="E219" s="49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ht="19.5" hidden="1" customHeight="1" outlineLevel="1">
      <c r="A220" s="49"/>
      <c r="B220" s="46"/>
      <c r="C220" s="51"/>
      <c r="D220" s="49"/>
      <c r="E220" s="49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ht="19.5" hidden="1" customHeight="1" outlineLevel="1">
      <c r="A221" s="49"/>
      <c r="B221" s="46"/>
      <c r="C221" s="51"/>
      <c r="D221" s="49"/>
      <c r="E221" s="49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ht="19.5" hidden="1" customHeight="1" outlineLevel="1">
      <c r="A222" s="49"/>
      <c r="B222" s="46"/>
      <c r="C222" s="51"/>
      <c r="D222" s="49"/>
      <c r="E222" s="49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ht="19.5" hidden="1" customHeight="1" outlineLevel="1">
      <c r="A223" s="49"/>
      <c r="B223" s="46"/>
      <c r="C223" s="51"/>
      <c r="D223" s="49"/>
      <c r="E223" s="49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ht="19.5" hidden="1" customHeight="1" outlineLevel="1">
      <c r="A224" s="49"/>
      <c r="B224" s="46"/>
      <c r="C224" s="51"/>
      <c r="D224" s="49"/>
      <c r="E224" s="49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ht="19.5" hidden="1" customHeight="1" outlineLevel="1">
      <c r="A225" s="49"/>
      <c r="B225" s="46"/>
      <c r="C225" s="51"/>
      <c r="D225" s="49"/>
      <c r="E225" s="49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ht="19.5" hidden="1" customHeight="1" outlineLevel="1">
      <c r="A226" s="49"/>
      <c r="B226" s="46"/>
      <c r="C226" s="51"/>
      <c r="D226" s="49"/>
      <c r="E226" s="49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ht="19.5" hidden="1" customHeight="1" outlineLevel="1">
      <c r="A227" s="49"/>
      <c r="B227" s="46"/>
      <c r="C227" s="51"/>
      <c r="D227" s="49"/>
      <c r="E227" s="49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ht="19.5" hidden="1" customHeight="1" outlineLevel="1">
      <c r="A228" s="49"/>
      <c r="B228" s="46"/>
      <c r="C228" s="51"/>
      <c r="D228" s="49"/>
      <c r="E228" s="49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ht="19.5" hidden="1" customHeight="1" outlineLevel="1">
      <c r="A229" s="49"/>
      <c r="B229" s="46"/>
      <c r="C229" s="51"/>
      <c r="D229" s="49"/>
      <c r="E229" s="49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ht="19.5" hidden="1" customHeight="1" outlineLevel="1">
      <c r="A230" s="49"/>
      <c r="B230" s="46"/>
      <c r="C230" s="51"/>
      <c r="D230" s="49"/>
      <c r="E230" s="49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ht="19.5" hidden="1" customHeight="1" outlineLevel="1">
      <c r="A231" s="49"/>
      <c r="B231" s="46"/>
      <c r="C231" s="51"/>
      <c r="D231" s="49"/>
      <c r="E231" s="49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ht="19.5" hidden="1" customHeight="1" outlineLevel="1">
      <c r="A232" s="49"/>
      <c r="B232" s="46"/>
      <c r="C232" s="51"/>
      <c r="D232" s="49"/>
      <c r="E232" s="49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ht="19.5" hidden="1" customHeight="1" outlineLevel="1">
      <c r="A233" s="49"/>
      <c r="B233" s="46"/>
      <c r="C233" s="51"/>
      <c r="D233" s="49"/>
      <c r="E233" s="49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ht="19.5" hidden="1" customHeight="1" outlineLevel="1">
      <c r="A234" s="49"/>
      <c r="B234" s="46"/>
      <c r="C234" s="51"/>
      <c r="D234" s="49"/>
      <c r="E234" s="49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ht="19.5" hidden="1" customHeight="1" outlineLevel="1">
      <c r="A235" s="49"/>
      <c r="B235" s="46"/>
      <c r="C235" s="51"/>
      <c r="D235" s="49"/>
      <c r="E235" s="49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ht="19.5" hidden="1" customHeight="1" outlineLevel="1">
      <c r="A236" s="49"/>
      <c r="B236" s="50"/>
      <c r="C236" s="51"/>
      <c r="D236" s="49"/>
      <c r="E236" s="49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ht="19.5" hidden="1" customHeight="1" outlineLevel="1">
      <c r="A237" s="49"/>
      <c r="B237" s="46"/>
      <c r="C237" s="51"/>
      <c r="D237" s="49"/>
      <c r="E237" s="49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ht="19.5" hidden="1" customHeight="1" outlineLevel="1">
      <c r="A238" s="49"/>
      <c r="B238" s="50"/>
      <c r="C238" s="51"/>
      <c r="D238" s="49"/>
      <c r="E238" s="49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ht="19.5" hidden="1" customHeight="1" outlineLevel="1">
      <c r="A239" s="49"/>
      <c r="B239" s="50"/>
      <c r="C239" s="51"/>
      <c r="D239" s="49"/>
      <c r="E239" s="49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ht="19.5" hidden="1" customHeight="1" outlineLevel="1">
      <c r="A240" s="49"/>
      <c r="B240" s="50"/>
      <c r="C240" s="51"/>
      <c r="D240" s="49"/>
      <c r="E240" s="49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ht="19.5" hidden="1" customHeight="1" outlineLevel="1">
      <c r="A241" s="49"/>
      <c r="B241" s="50"/>
      <c r="C241" s="51"/>
      <c r="D241" s="49"/>
      <c r="E241" s="49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ht="19.5" hidden="1" customHeight="1" outlineLevel="1">
      <c r="A242" s="49"/>
      <c r="B242" s="50"/>
      <c r="C242" s="51"/>
      <c r="D242" s="49"/>
      <c r="E242" s="49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ht="19.5" hidden="1" customHeight="1" outlineLevel="1">
      <c r="A243" s="49"/>
      <c r="B243" s="50"/>
      <c r="C243" s="51"/>
      <c r="D243" s="49"/>
      <c r="E243" s="49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ht="19.5" hidden="1" customHeight="1" outlineLevel="1">
      <c r="A244" s="49"/>
      <c r="B244" s="50"/>
      <c r="C244" s="51"/>
      <c r="D244" s="49"/>
      <c r="E244" s="49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ht="19.5" hidden="1" customHeight="1" outlineLevel="1">
      <c r="A245" s="49"/>
      <c r="B245" s="50"/>
      <c r="C245" s="51"/>
      <c r="D245" s="49"/>
      <c r="E245" s="49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ht="19.5" hidden="1" customHeight="1" outlineLevel="1">
      <c r="A246" s="49"/>
      <c r="B246" s="50"/>
      <c r="C246" s="51"/>
      <c r="D246" s="49"/>
      <c r="E246" s="49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ht="19.5" hidden="1" customHeight="1" outlineLevel="1">
      <c r="A247" s="49"/>
      <c r="B247" s="50"/>
      <c r="C247" s="51"/>
      <c r="D247" s="49"/>
      <c r="E247" s="49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ht="19.5" hidden="1" customHeight="1" outlineLevel="1">
      <c r="A248" s="49"/>
      <c r="B248" s="50"/>
      <c r="C248" s="51"/>
      <c r="D248" s="49"/>
      <c r="E248" s="49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ht="19.5" hidden="1" customHeight="1" outlineLevel="1">
      <c r="A249" s="49"/>
      <c r="B249" s="50"/>
      <c r="C249" s="51"/>
      <c r="D249" s="49"/>
      <c r="E249" s="49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ht="19.5" hidden="1" customHeight="1" outlineLevel="1">
      <c r="A250" s="49"/>
      <c r="B250" s="50"/>
      <c r="C250" s="51"/>
      <c r="D250" s="49"/>
      <c r="E250" s="49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ht="19.5" hidden="1" customHeight="1" outlineLevel="1">
      <c r="A251" s="49"/>
      <c r="B251" s="50"/>
      <c r="C251" s="51"/>
      <c r="D251" s="49"/>
      <c r="E251" s="49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ht="19.5" hidden="1" customHeight="1" outlineLevel="1">
      <c r="A252" s="49"/>
      <c r="B252" s="50"/>
      <c r="C252" s="51"/>
      <c r="D252" s="49"/>
      <c r="E252" s="49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ht="19.5" hidden="1" customHeight="1" outlineLevel="1">
      <c r="A253" s="49"/>
      <c r="B253" s="50"/>
      <c r="C253" s="51"/>
      <c r="D253" s="49"/>
      <c r="E253" s="49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ht="19.5" hidden="1" customHeight="1" outlineLevel="1">
      <c r="A254" s="49"/>
      <c r="B254" s="50"/>
      <c r="C254" s="51"/>
      <c r="D254" s="49"/>
      <c r="E254" s="49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ht="19.5" hidden="1" customHeight="1" outlineLevel="1">
      <c r="A255" s="49"/>
      <c r="B255" s="50"/>
      <c r="C255" s="51"/>
      <c r="D255" s="49"/>
      <c r="E255" s="49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ht="19.5" hidden="1" customHeight="1" outlineLevel="1">
      <c r="A256" s="49"/>
      <c r="B256" s="50"/>
      <c r="C256" s="51"/>
      <c r="D256" s="49"/>
      <c r="E256" s="49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ht="19.5" hidden="1" customHeight="1" outlineLevel="1">
      <c r="A257" s="49"/>
      <c r="B257" s="50"/>
      <c r="C257" s="51"/>
      <c r="D257" s="49"/>
      <c r="E257" s="49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ht="19.5" hidden="1" customHeight="1" outlineLevel="1">
      <c r="A258" s="49"/>
      <c r="B258" s="50"/>
      <c r="C258" s="51"/>
      <c r="D258" s="49"/>
      <c r="E258" s="49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ht="19.5" hidden="1" customHeight="1" outlineLevel="1">
      <c r="A259" s="49"/>
      <c r="B259" s="50"/>
      <c r="C259" s="51"/>
      <c r="D259" s="49"/>
      <c r="E259" s="49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ht="19.5" hidden="1" customHeight="1" outlineLevel="1">
      <c r="A260" s="49"/>
      <c r="B260" s="50"/>
      <c r="C260" s="51"/>
      <c r="D260" s="49"/>
      <c r="E260" s="49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ht="19.5" hidden="1" customHeight="1" outlineLevel="1">
      <c r="A261" s="49"/>
      <c r="B261" s="50"/>
      <c r="C261" s="51"/>
      <c r="D261" s="49"/>
      <c r="E261" s="49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ht="19.5" hidden="1" customHeight="1" outlineLevel="1">
      <c r="A262" s="49"/>
      <c r="B262" s="50"/>
      <c r="C262" s="51"/>
      <c r="D262" s="49"/>
      <c r="E262" s="49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ht="19.5" hidden="1" customHeight="1" outlineLevel="1">
      <c r="A263" s="49"/>
      <c r="B263" s="50"/>
      <c r="C263" s="51"/>
      <c r="D263" s="49"/>
      <c r="E263" s="49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ht="19.5" hidden="1" customHeight="1" outlineLevel="1">
      <c r="A264" s="49"/>
      <c r="B264" s="50"/>
      <c r="C264" s="51"/>
      <c r="D264" s="49"/>
      <c r="E264" s="49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ht="19.5" hidden="1" customHeight="1" outlineLevel="1">
      <c r="A265" s="49"/>
      <c r="B265" s="50"/>
      <c r="C265" s="51"/>
      <c r="D265" s="49"/>
      <c r="E265" s="49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ht="19.5" hidden="1" customHeight="1" outlineLevel="1">
      <c r="A266" s="49"/>
      <c r="B266" s="50"/>
      <c r="C266" s="51"/>
      <c r="D266" s="49"/>
      <c r="E266" s="49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ht="19.5" hidden="1" customHeight="1" outlineLevel="1">
      <c r="A267" s="49"/>
      <c r="B267" s="50"/>
      <c r="C267" s="51"/>
      <c r="D267" s="49"/>
      <c r="E267" s="49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ht="19.5" hidden="1" customHeight="1" outlineLevel="1">
      <c r="A268" s="49"/>
      <c r="B268" s="50"/>
      <c r="C268" s="51"/>
      <c r="D268" s="49"/>
      <c r="E268" s="49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ht="19.5" hidden="1" customHeight="1" outlineLevel="1">
      <c r="A269" s="49"/>
      <c r="B269" s="50"/>
      <c r="C269" s="51"/>
      <c r="D269" s="49"/>
      <c r="E269" s="49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ht="19.5" hidden="1" customHeight="1" outlineLevel="1">
      <c r="A270" s="49"/>
      <c r="B270" s="50"/>
      <c r="C270" s="51"/>
      <c r="D270" s="49"/>
      <c r="E270" s="49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ht="19.5" hidden="1" customHeight="1" outlineLevel="1">
      <c r="A271" s="49"/>
      <c r="B271" s="50"/>
      <c r="C271" s="51"/>
      <c r="D271" s="49"/>
      <c r="E271" s="49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ht="19.5" hidden="1" customHeight="1" outlineLevel="1">
      <c r="A272" s="49"/>
      <c r="B272" s="50"/>
      <c r="C272" s="51"/>
      <c r="D272" s="49"/>
      <c r="E272" s="49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ht="19.5" hidden="1" customHeight="1" outlineLevel="1">
      <c r="A273" s="49"/>
      <c r="B273" s="50"/>
      <c r="C273" s="51"/>
      <c r="D273" s="49"/>
      <c r="E273" s="49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ht="19.5" hidden="1" customHeight="1" outlineLevel="1">
      <c r="A274" s="49"/>
      <c r="B274" s="50"/>
      <c r="C274" s="51"/>
      <c r="D274" s="49"/>
      <c r="E274" s="49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ht="19.5" hidden="1" customHeight="1" outlineLevel="1">
      <c r="A275" s="49"/>
      <c r="B275" s="50"/>
      <c r="C275" s="51"/>
      <c r="D275" s="49"/>
      <c r="E275" s="49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ht="19.5" hidden="1" customHeight="1" outlineLevel="1">
      <c r="A276" s="49"/>
      <c r="B276" s="50"/>
      <c r="C276" s="51"/>
      <c r="D276" s="49"/>
      <c r="E276" s="49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ht="19.5" hidden="1" customHeight="1" outlineLevel="1">
      <c r="A277" s="49"/>
      <c r="B277" s="50"/>
      <c r="C277" s="51"/>
      <c r="D277" s="49"/>
      <c r="E277" s="49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ht="19.5" hidden="1" customHeight="1" outlineLevel="1">
      <c r="A278" s="49"/>
      <c r="B278" s="50"/>
      <c r="C278" s="51"/>
      <c r="D278" s="49"/>
      <c r="E278" s="49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ht="19.5" hidden="1" customHeight="1" outlineLevel="1">
      <c r="A279" s="49"/>
      <c r="B279" s="50"/>
      <c r="C279" s="51"/>
      <c r="D279" s="49"/>
      <c r="E279" s="49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ht="19.5" hidden="1" customHeight="1" outlineLevel="1">
      <c r="A280" s="49"/>
      <c r="B280" s="50"/>
      <c r="C280" s="51"/>
      <c r="D280" s="49"/>
      <c r="E280" s="49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ht="19.5" hidden="1" customHeight="1" outlineLevel="1">
      <c r="A281" s="49"/>
      <c r="B281" s="50"/>
      <c r="C281" s="51"/>
      <c r="D281" s="49"/>
      <c r="E281" s="49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ht="19.5" hidden="1" customHeight="1" outlineLevel="1">
      <c r="A282" s="49"/>
      <c r="B282" s="50"/>
      <c r="C282" s="51"/>
      <c r="D282" s="49"/>
      <c r="E282" s="49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ht="19.5" hidden="1" customHeight="1" outlineLevel="1">
      <c r="A283" s="49"/>
      <c r="B283" s="50"/>
      <c r="C283" s="51"/>
      <c r="D283" s="49"/>
      <c r="E283" s="49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ht="19.5" customHeight="1" collapsed="1">
      <c r="A284" s="44" t="s">
        <v>24</v>
      </c>
      <c r="B284" s="32"/>
      <c r="C284" s="32"/>
      <c r="D284" s="32"/>
      <c r="E284" s="33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ht="19.5" hidden="1" customHeight="1" outlineLevel="1">
      <c r="A285" s="52"/>
      <c r="B285" s="46"/>
      <c r="C285" s="51"/>
      <c r="D285" s="49"/>
      <c r="E285" s="49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ht="19.5" hidden="1" customHeight="1" outlineLevel="1">
      <c r="A286" s="49"/>
      <c r="B286" s="50"/>
      <c r="C286" s="51"/>
      <c r="D286" s="49"/>
      <c r="E286" s="49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ht="19.5" hidden="1" customHeight="1" outlineLevel="1">
      <c r="A287" s="49"/>
      <c r="B287" s="50"/>
      <c r="C287" s="51"/>
      <c r="D287" s="49"/>
      <c r="E287" s="49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ht="19.5" hidden="1" customHeight="1" outlineLevel="1">
      <c r="A288" s="49"/>
      <c r="B288" s="50"/>
      <c r="C288" s="51"/>
      <c r="D288" s="49"/>
      <c r="E288" s="49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ht="19.5" hidden="1" customHeight="1" outlineLevel="1">
      <c r="A289" s="49"/>
      <c r="B289" s="46"/>
      <c r="C289" s="51"/>
      <c r="D289" s="49"/>
      <c r="E289" s="49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ht="19.5" hidden="1" customHeight="1" outlineLevel="1">
      <c r="A290" s="49"/>
      <c r="B290" s="46"/>
      <c r="C290" s="51"/>
      <c r="D290" s="49"/>
      <c r="E290" s="49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ht="19.5" hidden="1" customHeight="1" outlineLevel="1">
      <c r="A291" s="49"/>
      <c r="B291" s="46"/>
      <c r="C291" s="51"/>
      <c r="D291" s="49"/>
      <c r="E291" s="49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ht="19.5" hidden="1" customHeight="1" outlineLevel="1">
      <c r="A292" s="49"/>
      <c r="B292" s="46"/>
      <c r="C292" s="51"/>
      <c r="D292" s="49"/>
      <c r="E292" s="49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ht="19.5" hidden="1" customHeight="1" outlineLevel="1">
      <c r="A293" s="49"/>
      <c r="B293" s="46"/>
      <c r="C293" s="51"/>
      <c r="D293" s="49"/>
      <c r="E293" s="49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ht="19.5" hidden="1" customHeight="1" outlineLevel="1">
      <c r="A294" s="49"/>
      <c r="B294" s="46"/>
      <c r="C294" s="51"/>
      <c r="D294" s="49"/>
      <c r="E294" s="49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ht="19.5" hidden="1" customHeight="1" outlineLevel="1">
      <c r="A295" s="49"/>
      <c r="B295" s="46"/>
      <c r="C295" s="51"/>
      <c r="D295" s="49"/>
      <c r="E295" s="49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ht="19.5" hidden="1" customHeight="1" outlineLevel="1">
      <c r="A296" s="49"/>
      <c r="B296" s="46"/>
      <c r="C296" s="51"/>
      <c r="D296" s="49"/>
      <c r="E296" s="49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ht="19.5" hidden="1" customHeight="1" outlineLevel="1">
      <c r="A297" s="49"/>
      <c r="B297" s="46"/>
      <c r="C297" s="51"/>
      <c r="D297" s="49"/>
      <c r="E297" s="49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ht="19.5" hidden="1" customHeight="1" outlineLevel="1">
      <c r="A298" s="49"/>
      <c r="B298" s="46"/>
      <c r="C298" s="51"/>
      <c r="D298" s="49"/>
      <c r="E298" s="49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ht="19.5" hidden="1" customHeight="1" outlineLevel="1">
      <c r="A299" s="49"/>
      <c r="B299" s="46"/>
      <c r="C299" s="51"/>
      <c r="D299" s="49"/>
      <c r="E299" s="49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ht="19.5" hidden="1" customHeight="1" outlineLevel="1">
      <c r="A300" s="49"/>
      <c r="B300" s="46"/>
      <c r="C300" s="51"/>
      <c r="D300" s="49"/>
      <c r="E300" s="49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ht="19.5" hidden="1" customHeight="1" outlineLevel="1">
      <c r="A301" s="49"/>
      <c r="B301" s="46"/>
      <c r="C301" s="51"/>
      <c r="D301" s="49"/>
      <c r="E301" s="49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ht="19.5" hidden="1" customHeight="1" outlineLevel="1">
      <c r="A302" s="49"/>
      <c r="B302" s="46"/>
      <c r="C302" s="51"/>
      <c r="D302" s="49"/>
      <c r="E302" s="49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ht="19.5" hidden="1" customHeight="1" outlineLevel="1">
      <c r="A303" s="49"/>
      <c r="B303" s="46"/>
      <c r="C303" s="51"/>
      <c r="D303" s="49"/>
      <c r="E303" s="49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ht="19.5" hidden="1" customHeight="1" outlineLevel="1">
      <c r="A304" s="49"/>
      <c r="B304" s="46"/>
      <c r="C304" s="51"/>
      <c r="D304" s="49"/>
      <c r="E304" s="49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ht="19.5" hidden="1" customHeight="1" outlineLevel="1">
      <c r="A305" s="49"/>
      <c r="B305" s="46"/>
      <c r="C305" s="51"/>
      <c r="D305" s="49"/>
      <c r="E305" s="49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ht="19.5" hidden="1" customHeight="1" outlineLevel="1">
      <c r="A306" s="49"/>
      <c r="B306" s="46"/>
      <c r="C306" s="51"/>
      <c r="D306" s="49"/>
      <c r="E306" s="49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ht="19.5" hidden="1" customHeight="1" outlineLevel="1">
      <c r="A307" s="49"/>
      <c r="B307" s="46"/>
      <c r="C307" s="51"/>
      <c r="D307" s="49"/>
      <c r="E307" s="49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ht="19.5" hidden="1" customHeight="1" outlineLevel="1">
      <c r="A308" s="49"/>
      <c r="B308" s="46"/>
      <c r="C308" s="51"/>
      <c r="D308" s="49"/>
      <c r="E308" s="49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ht="19.5" hidden="1" customHeight="1" outlineLevel="1">
      <c r="A309" s="49"/>
      <c r="B309" s="46"/>
      <c r="C309" s="51"/>
      <c r="D309" s="49"/>
      <c r="E309" s="49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ht="19.5" hidden="1" customHeight="1" outlineLevel="1">
      <c r="A310" s="49"/>
      <c r="B310" s="46"/>
      <c r="C310" s="51"/>
      <c r="D310" s="49"/>
      <c r="E310" s="49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ht="19.5" hidden="1" customHeight="1" outlineLevel="1">
      <c r="A311" s="49"/>
      <c r="B311" s="46"/>
      <c r="C311" s="51"/>
      <c r="D311" s="49"/>
      <c r="E311" s="49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ht="19.5" hidden="1" customHeight="1" outlineLevel="1">
      <c r="A312" s="49"/>
      <c r="B312" s="46"/>
      <c r="C312" s="51"/>
      <c r="D312" s="49"/>
      <c r="E312" s="49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ht="19.5" hidden="1" customHeight="1" outlineLevel="1">
      <c r="A313" s="49"/>
      <c r="B313" s="46"/>
      <c r="C313" s="51"/>
      <c r="D313" s="49"/>
      <c r="E313" s="49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ht="19.5" hidden="1" customHeight="1" outlineLevel="1">
      <c r="A314" s="49"/>
      <c r="B314" s="46"/>
      <c r="C314" s="51"/>
      <c r="D314" s="49"/>
      <c r="E314" s="49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ht="19.5" hidden="1" customHeight="1" outlineLevel="1">
      <c r="A315" s="49"/>
      <c r="B315" s="46"/>
      <c r="C315" s="51"/>
      <c r="D315" s="49"/>
      <c r="E315" s="49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ht="19.5" hidden="1" customHeight="1" outlineLevel="1">
      <c r="A316" s="49"/>
      <c r="B316" s="46"/>
      <c r="C316" s="51"/>
      <c r="D316" s="49"/>
      <c r="E316" s="49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ht="19.5" hidden="1" customHeight="1" outlineLevel="1">
      <c r="A317" s="49"/>
      <c r="B317" s="46"/>
      <c r="C317" s="51"/>
      <c r="D317" s="49"/>
      <c r="E317" s="49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ht="19.5" hidden="1" customHeight="1" outlineLevel="1">
      <c r="A318" s="49"/>
      <c r="B318" s="46"/>
      <c r="C318" s="51"/>
      <c r="D318" s="49"/>
      <c r="E318" s="49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ht="19.5" hidden="1" customHeight="1" outlineLevel="1">
      <c r="A319" s="49"/>
      <c r="B319" s="46"/>
      <c r="C319" s="51"/>
      <c r="D319" s="49"/>
      <c r="E319" s="49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ht="19.5" hidden="1" customHeight="1" outlineLevel="1">
      <c r="A320" s="49"/>
      <c r="B320" s="46"/>
      <c r="C320" s="51"/>
      <c r="D320" s="49"/>
      <c r="E320" s="49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ht="19.5" hidden="1" customHeight="1" outlineLevel="1">
      <c r="A321" s="49"/>
      <c r="B321" s="46"/>
      <c r="C321" s="51"/>
      <c r="D321" s="49"/>
      <c r="E321" s="49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ht="19.5" hidden="1" customHeight="1" outlineLevel="1">
      <c r="A322" s="49"/>
      <c r="B322" s="46"/>
      <c r="C322" s="51"/>
      <c r="D322" s="49"/>
      <c r="E322" s="49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ht="19.5" hidden="1" customHeight="1" outlineLevel="1">
      <c r="A323" s="49"/>
      <c r="B323" s="46"/>
      <c r="C323" s="51"/>
      <c r="D323" s="49"/>
      <c r="E323" s="49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ht="19.5" hidden="1" customHeight="1" outlineLevel="1">
      <c r="A324" s="49"/>
      <c r="B324" s="46"/>
      <c r="C324" s="51"/>
      <c r="D324" s="49"/>
      <c r="E324" s="49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ht="19.5" hidden="1" customHeight="1" outlineLevel="1">
      <c r="A325" s="49"/>
      <c r="B325" s="46"/>
      <c r="C325" s="51"/>
      <c r="D325" s="49"/>
      <c r="E325" s="49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ht="19.5" hidden="1" customHeight="1" outlineLevel="1">
      <c r="A326" s="49"/>
      <c r="B326" s="46"/>
      <c r="C326" s="51"/>
      <c r="D326" s="49"/>
      <c r="E326" s="49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ht="19.5" hidden="1" customHeight="1" outlineLevel="1">
      <c r="A327" s="49"/>
      <c r="B327" s="46"/>
      <c r="C327" s="51"/>
      <c r="D327" s="49"/>
      <c r="E327" s="49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ht="19.5" hidden="1" customHeight="1" outlineLevel="1">
      <c r="A328" s="49"/>
      <c r="B328" s="46"/>
      <c r="C328" s="51"/>
      <c r="D328" s="49"/>
      <c r="E328" s="49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ht="19.5" hidden="1" customHeight="1" outlineLevel="1">
      <c r="A329" s="49"/>
      <c r="B329" s="50"/>
      <c r="C329" s="51"/>
      <c r="D329" s="49"/>
      <c r="E329" s="49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ht="19.5" hidden="1" customHeight="1" outlineLevel="1">
      <c r="A330" s="49"/>
      <c r="B330" s="46"/>
      <c r="C330" s="51"/>
      <c r="D330" s="49"/>
      <c r="E330" s="49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ht="19.5" hidden="1" customHeight="1" outlineLevel="1">
      <c r="A331" s="49"/>
      <c r="B331" s="50"/>
      <c r="C331" s="51"/>
      <c r="D331" s="49"/>
      <c r="E331" s="49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ht="19.5" hidden="1" customHeight="1" outlineLevel="1">
      <c r="A332" s="49"/>
      <c r="B332" s="50"/>
      <c r="C332" s="51"/>
      <c r="D332" s="49"/>
      <c r="E332" s="49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ht="19.5" hidden="1" customHeight="1" outlineLevel="1">
      <c r="A333" s="49"/>
      <c r="B333" s="50"/>
      <c r="C333" s="51"/>
      <c r="D333" s="49"/>
      <c r="E333" s="49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ht="19.5" hidden="1" customHeight="1" outlineLevel="1">
      <c r="A334" s="49"/>
      <c r="B334" s="50"/>
      <c r="C334" s="51"/>
      <c r="D334" s="49"/>
      <c r="E334" s="49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ht="19.5" hidden="1" customHeight="1" outlineLevel="1">
      <c r="A335" s="49"/>
      <c r="B335" s="50"/>
      <c r="C335" s="51"/>
      <c r="D335" s="49"/>
      <c r="E335" s="49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ht="19.5" hidden="1" customHeight="1" outlineLevel="1">
      <c r="A336" s="49"/>
      <c r="B336" s="50"/>
      <c r="C336" s="51"/>
      <c r="D336" s="49"/>
      <c r="E336" s="49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ht="19.5" hidden="1" customHeight="1" outlineLevel="1">
      <c r="A337" s="49"/>
      <c r="B337" s="50"/>
      <c r="C337" s="51"/>
      <c r="D337" s="49"/>
      <c r="E337" s="49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ht="19.5" hidden="1" customHeight="1" outlineLevel="1">
      <c r="A338" s="49"/>
      <c r="B338" s="50"/>
      <c r="C338" s="51"/>
      <c r="D338" s="49"/>
      <c r="E338" s="49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ht="19.5" hidden="1" customHeight="1" outlineLevel="1">
      <c r="A339" s="49"/>
      <c r="B339" s="50"/>
      <c r="C339" s="51"/>
      <c r="D339" s="49"/>
      <c r="E339" s="49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ht="19.5" hidden="1" customHeight="1" outlineLevel="1">
      <c r="A340" s="49"/>
      <c r="B340" s="50"/>
      <c r="C340" s="51"/>
      <c r="D340" s="49"/>
      <c r="E340" s="49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ht="19.5" hidden="1" customHeight="1" outlineLevel="1">
      <c r="A341" s="49"/>
      <c r="B341" s="50"/>
      <c r="C341" s="51"/>
      <c r="D341" s="49"/>
      <c r="E341" s="49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ht="19.5" hidden="1" customHeight="1" outlineLevel="1">
      <c r="A342" s="49"/>
      <c r="B342" s="50"/>
      <c r="C342" s="51"/>
      <c r="D342" s="49"/>
      <c r="E342" s="49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ht="19.5" hidden="1" customHeight="1" outlineLevel="1">
      <c r="A343" s="49"/>
      <c r="B343" s="50"/>
      <c r="C343" s="51"/>
      <c r="D343" s="49"/>
      <c r="E343" s="49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ht="19.5" hidden="1" customHeight="1" outlineLevel="1">
      <c r="A344" s="49"/>
      <c r="B344" s="50"/>
      <c r="C344" s="51"/>
      <c r="D344" s="49"/>
      <c r="E344" s="49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ht="19.5" hidden="1" customHeight="1" outlineLevel="1">
      <c r="A345" s="49"/>
      <c r="B345" s="50"/>
      <c r="C345" s="51"/>
      <c r="D345" s="49"/>
      <c r="E345" s="49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ht="19.5" hidden="1" customHeight="1" outlineLevel="1">
      <c r="A346" s="49"/>
      <c r="B346" s="50"/>
      <c r="C346" s="51"/>
      <c r="D346" s="49"/>
      <c r="E346" s="49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ht="19.5" hidden="1" customHeight="1" outlineLevel="1">
      <c r="A347" s="49"/>
      <c r="B347" s="50"/>
      <c r="C347" s="51"/>
      <c r="D347" s="49"/>
      <c r="E347" s="49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ht="19.5" hidden="1" customHeight="1" outlineLevel="1">
      <c r="A348" s="49"/>
      <c r="B348" s="50"/>
      <c r="C348" s="51"/>
      <c r="D348" s="49"/>
      <c r="E348" s="49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ht="19.5" hidden="1" customHeight="1" outlineLevel="1">
      <c r="A349" s="49"/>
      <c r="B349" s="50"/>
      <c r="C349" s="51"/>
      <c r="D349" s="49"/>
      <c r="E349" s="49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ht="19.5" hidden="1" customHeight="1" outlineLevel="1">
      <c r="A350" s="49"/>
      <c r="B350" s="50"/>
      <c r="C350" s="51"/>
      <c r="D350" s="49"/>
      <c r="E350" s="49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ht="19.5" hidden="1" customHeight="1" outlineLevel="1">
      <c r="A351" s="49"/>
      <c r="B351" s="50"/>
      <c r="C351" s="51"/>
      <c r="D351" s="49"/>
      <c r="E351" s="49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ht="19.5" hidden="1" customHeight="1" outlineLevel="1">
      <c r="A352" s="49"/>
      <c r="B352" s="50"/>
      <c r="C352" s="51"/>
      <c r="D352" s="49"/>
      <c r="E352" s="49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ht="19.5" hidden="1" customHeight="1" outlineLevel="1">
      <c r="A353" s="49"/>
      <c r="B353" s="50"/>
      <c r="C353" s="51"/>
      <c r="D353" s="49"/>
      <c r="E353" s="49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ht="19.5" hidden="1" customHeight="1" outlineLevel="1">
      <c r="A354" s="49"/>
      <c r="B354" s="50"/>
      <c r="C354" s="51"/>
      <c r="D354" s="49"/>
      <c r="E354" s="49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ht="19.5" hidden="1" customHeight="1" outlineLevel="1">
      <c r="A355" s="49"/>
      <c r="B355" s="50"/>
      <c r="C355" s="51"/>
      <c r="D355" s="49"/>
      <c r="E355" s="49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ht="19.5" hidden="1" customHeight="1" outlineLevel="1">
      <c r="A356" s="49"/>
      <c r="B356" s="50"/>
      <c r="C356" s="51"/>
      <c r="D356" s="49"/>
      <c r="E356" s="49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ht="19.5" hidden="1" customHeight="1" outlineLevel="1">
      <c r="A357" s="49"/>
      <c r="B357" s="50"/>
      <c r="C357" s="51"/>
      <c r="D357" s="49"/>
      <c r="E357" s="49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ht="19.5" hidden="1" customHeight="1" outlineLevel="1">
      <c r="A358" s="49"/>
      <c r="B358" s="50"/>
      <c r="C358" s="51"/>
      <c r="D358" s="49"/>
      <c r="E358" s="49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ht="19.5" hidden="1" customHeight="1" outlineLevel="1">
      <c r="A359" s="49"/>
      <c r="B359" s="50"/>
      <c r="C359" s="51"/>
      <c r="D359" s="49"/>
      <c r="E359" s="49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ht="19.5" hidden="1" customHeight="1" outlineLevel="1">
      <c r="A360" s="49"/>
      <c r="B360" s="50"/>
      <c r="C360" s="51"/>
      <c r="D360" s="49"/>
      <c r="E360" s="49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ht="19.5" hidden="1" customHeight="1" outlineLevel="1">
      <c r="A361" s="49"/>
      <c r="B361" s="50"/>
      <c r="C361" s="51"/>
      <c r="D361" s="49"/>
      <c r="E361" s="49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ht="19.5" hidden="1" customHeight="1" outlineLevel="1">
      <c r="A362" s="49"/>
      <c r="B362" s="50"/>
      <c r="C362" s="51"/>
      <c r="D362" s="49"/>
      <c r="E362" s="49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ht="19.5" hidden="1" customHeight="1" outlineLevel="1">
      <c r="A363" s="49"/>
      <c r="B363" s="50"/>
      <c r="C363" s="51"/>
      <c r="D363" s="49"/>
      <c r="E363" s="49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ht="19.5" hidden="1" customHeight="1" outlineLevel="1">
      <c r="A364" s="49"/>
      <c r="B364" s="50"/>
      <c r="C364" s="51"/>
      <c r="D364" s="49"/>
      <c r="E364" s="49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ht="19.5" hidden="1" customHeight="1" outlineLevel="1">
      <c r="A365" s="49"/>
      <c r="B365" s="50"/>
      <c r="C365" s="51"/>
      <c r="D365" s="49"/>
      <c r="E365" s="49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ht="19.5" hidden="1" customHeight="1" outlineLevel="1">
      <c r="A366" s="49"/>
      <c r="B366" s="50"/>
      <c r="C366" s="51"/>
      <c r="D366" s="49"/>
      <c r="E366" s="49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ht="19.5" hidden="1" customHeight="1" outlineLevel="1">
      <c r="A367" s="49"/>
      <c r="B367" s="50"/>
      <c r="C367" s="51"/>
      <c r="D367" s="49"/>
      <c r="E367" s="49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ht="19.5" hidden="1" customHeight="1" outlineLevel="1">
      <c r="A368" s="49"/>
      <c r="B368" s="50"/>
      <c r="C368" s="51"/>
      <c r="D368" s="49"/>
      <c r="E368" s="49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ht="19.5" hidden="1" customHeight="1" outlineLevel="1">
      <c r="A369" s="49"/>
      <c r="B369" s="50"/>
      <c r="C369" s="51"/>
      <c r="D369" s="49"/>
      <c r="E369" s="49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ht="19.5" hidden="1" customHeight="1" outlineLevel="1">
      <c r="A370" s="49"/>
      <c r="B370" s="50"/>
      <c r="C370" s="51"/>
      <c r="D370" s="49"/>
      <c r="E370" s="49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ht="19.5" hidden="1" customHeight="1" outlineLevel="1">
      <c r="A371" s="49"/>
      <c r="B371" s="50"/>
      <c r="C371" s="51"/>
      <c r="D371" s="49"/>
      <c r="E371" s="49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ht="19.5" hidden="1" customHeight="1" outlineLevel="1">
      <c r="A372" s="49"/>
      <c r="B372" s="50"/>
      <c r="C372" s="51"/>
      <c r="D372" s="49"/>
      <c r="E372" s="49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ht="19.5" hidden="1" customHeight="1" outlineLevel="1">
      <c r="A373" s="49"/>
      <c r="B373" s="50"/>
      <c r="C373" s="51"/>
      <c r="D373" s="49"/>
      <c r="E373" s="49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ht="19.5" hidden="1" customHeight="1" outlineLevel="1">
      <c r="A374" s="49"/>
      <c r="B374" s="50"/>
      <c r="C374" s="51"/>
      <c r="D374" s="49"/>
      <c r="E374" s="49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ht="19.5" hidden="1" customHeight="1" outlineLevel="1">
      <c r="A375" s="49"/>
      <c r="B375" s="50"/>
      <c r="C375" s="51"/>
      <c r="D375" s="49"/>
      <c r="E375" s="49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ht="19.5" hidden="1" customHeight="1" outlineLevel="1">
      <c r="A376" s="49"/>
      <c r="B376" s="50"/>
      <c r="C376" s="51"/>
      <c r="D376" s="49"/>
      <c r="E376" s="49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ht="19.5" customHeight="1" collapsed="1">
      <c r="A377" s="53" t="s">
        <v>25</v>
      </c>
      <c r="B377" s="32"/>
      <c r="C377" s="32"/>
      <c r="D377" s="32"/>
      <c r="E377" s="32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ht="19.5" hidden="1" customHeight="1" outlineLevel="1">
      <c r="A378" s="52"/>
      <c r="B378" s="46"/>
      <c r="C378" s="51"/>
      <c r="D378" s="49"/>
      <c r="E378" s="49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ht="19.5" hidden="1" customHeight="1" outlineLevel="1">
      <c r="A379" s="49"/>
      <c r="B379" s="50"/>
      <c r="C379" s="51"/>
      <c r="D379" s="49"/>
      <c r="E379" s="49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ht="19.5" hidden="1" customHeight="1" outlineLevel="1">
      <c r="A380" s="49"/>
      <c r="B380" s="50"/>
      <c r="C380" s="51"/>
      <c r="D380" s="49"/>
      <c r="E380" s="49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ht="19.5" hidden="1" customHeight="1" outlineLevel="1">
      <c r="A381" s="49"/>
      <c r="B381" s="50"/>
      <c r="C381" s="51"/>
      <c r="D381" s="49"/>
      <c r="E381" s="49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ht="19.5" hidden="1" customHeight="1" outlineLevel="1">
      <c r="A382" s="49"/>
      <c r="B382" s="46"/>
      <c r="C382" s="51"/>
      <c r="D382" s="49"/>
      <c r="E382" s="49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ht="19.5" hidden="1" customHeight="1" outlineLevel="1">
      <c r="A383" s="49"/>
      <c r="B383" s="46"/>
      <c r="C383" s="51"/>
      <c r="D383" s="49"/>
      <c r="E383" s="49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ht="19.5" hidden="1" customHeight="1" outlineLevel="1">
      <c r="A384" s="49"/>
      <c r="B384" s="46"/>
      <c r="C384" s="51"/>
      <c r="D384" s="49"/>
      <c r="E384" s="49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ht="19.5" hidden="1" customHeight="1" outlineLevel="1">
      <c r="A385" s="49"/>
      <c r="B385" s="46"/>
      <c r="C385" s="51"/>
      <c r="D385" s="49"/>
      <c r="E385" s="49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ht="19.5" hidden="1" customHeight="1" outlineLevel="1">
      <c r="A386" s="49"/>
      <c r="B386" s="46"/>
      <c r="C386" s="51"/>
      <c r="D386" s="49"/>
      <c r="E386" s="49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ht="19.5" hidden="1" customHeight="1" outlineLevel="1">
      <c r="A387" s="49"/>
      <c r="B387" s="46"/>
      <c r="C387" s="51"/>
      <c r="D387" s="49"/>
      <c r="E387" s="49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ht="19.5" hidden="1" customHeight="1" outlineLevel="1">
      <c r="A388" s="49"/>
      <c r="B388" s="46"/>
      <c r="C388" s="51"/>
      <c r="D388" s="49"/>
      <c r="E388" s="49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ht="19.5" hidden="1" customHeight="1" outlineLevel="1">
      <c r="A389" s="49"/>
      <c r="B389" s="46"/>
      <c r="C389" s="51"/>
      <c r="D389" s="49"/>
      <c r="E389" s="49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ht="19.5" hidden="1" customHeight="1" outlineLevel="1">
      <c r="A390" s="49"/>
      <c r="B390" s="46"/>
      <c r="C390" s="51"/>
      <c r="D390" s="49"/>
      <c r="E390" s="49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ht="19.5" hidden="1" customHeight="1" outlineLevel="1">
      <c r="A391" s="49"/>
      <c r="B391" s="46"/>
      <c r="C391" s="51"/>
      <c r="D391" s="49"/>
      <c r="E391" s="49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ht="19.5" hidden="1" customHeight="1" outlineLevel="1">
      <c r="A392" s="49"/>
      <c r="B392" s="46"/>
      <c r="C392" s="51"/>
      <c r="D392" s="49"/>
      <c r="E392" s="49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ht="19.5" hidden="1" customHeight="1" outlineLevel="1">
      <c r="A393" s="49"/>
      <c r="B393" s="46"/>
      <c r="C393" s="51"/>
      <c r="D393" s="49"/>
      <c r="E393" s="49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ht="19.5" hidden="1" customHeight="1" outlineLevel="1">
      <c r="A394" s="49"/>
      <c r="B394" s="46"/>
      <c r="C394" s="51"/>
      <c r="D394" s="49"/>
      <c r="E394" s="49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ht="19.5" hidden="1" customHeight="1" outlineLevel="1">
      <c r="A395" s="49"/>
      <c r="B395" s="46"/>
      <c r="C395" s="51"/>
      <c r="D395" s="49"/>
      <c r="E395" s="49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ht="19.5" hidden="1" customHeight="1" outlineLevel="1">
      <c r="A396" s="49"/>
      <c r="B396" s="46"/>
      <c r="C396" s="51"/>
      <c r="D396" s="49"/>
      <c r="E396" s="49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ht="19.5" hidden="1" customHeight="1" outlineLevel="1">
      <c r="A397" s="49"/>
      <c r="B397" s="46"/>
      <c r="C397" s="51"/>
      <c r="D397" s="49"/>
      <c r="E397" s="49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ht="19.5" hidden="1" customHeight="1" outlineLevel="1">
      <c r="A398" s="49"/>
      <c r="B398" s="46"/>
      <c r="C398" s="51"/>
      <c r="D398" s="49"/>
      <c r="E398" s="49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ht="19.5" hidden="1" customHeight="1" outlineLevel="1">
      <c r="A399" s="49"/>
      <c r="B399" s="46"/>
      <c r="C399" s="51"/>
      <c r="D399" s="49"/>
      <c r="E399" s="49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ht="19.5" hidden="1" customHeight="1" outlineLevel="1">
      <c r="A400" s="49"/>
      <c r="B400" s="46"/>
      <c r="C400" s="51"/>
      <c r="D400" s="49"/>
      <c r="E400" s="49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ht="19.5" hidden="1" customHeight="1" outlineLevel="1">
      <c r="A401" s="49"/>
      <c r="B401" s="46"/>
      <c r="C401" s="51"/>
      <c r="D401" s="49"/>
      <c r="E401" s="49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ht="19.5" hidden="1" customHeight="1" outlineLevel="1">
      <c r="A402" s="49"/>
      <c r="B402" s="46"/>
      <c r="C402" s="51"/>
      <c r="D402" s="49"/>
      <c r="E402" s="49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ht="19.5" hidden="1" customHeight="1" outlineLevel="1">
      <c r="A403" s="49"/>
      <c r="B403" s="46"/>
      <c r="C403" s="51"/>
      <c r="D403" s="49"/>
      <c r="E403" s="49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ht="19.5" hidden="1" customHeight="1" outlineLevel="1">
      <c r="A404" s="49"/>
      <c r="B404" s="46"/>
      <c r="C404" s="51"/>
      <c r="D404" s="49"/>
      <c r="E404" s="49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ht="19.5" hidden="1" customHeight="1" outlineLevel="1">
      <c r="A405" s="49"/>
      <c r="B405" s="46"/>
      <c r="C405" s="51"/>
      <c r="D405" s="49"/>
      <c r="E405" s="49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ht="19.5" hidden="1" customHeight="1" outlineLevel="1">
      <c r="A406" s="49"/>
      <c r="B406" s="46"/>
      <c r="C406" s="51"/>
      <c r="D406" s="49"/>
      <c r="E406" s="49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ht="19.5" hidden="1" customHeight="1" outlineLevel="1">
      <c r="A407" s="49"/>
      <c r="B407" s="46"/>
      <c r="C407" s="51"/>
      <c r="D407" s="49"/>
      <c r="E407" s="49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ht="19.5" hidden="1" customHeight="1" outlineLevel="1">
      <c r="A408" s="49"/>
      <c r="B408" s="46"/>
      <c r="C408" s="51"/>
      <c r="D408" s="49"/>
      <c r="E408" s="49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ht="19.5" hidden="1" customHeight="1" outlineLevel="1">
      <c r="A409" s="49"/>
      <c r="B409" s="46"/>
      <c r="C409" s="51"/>
      <c r="D409" s="49"/>
      <c r="E409" s="49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ht="19.5" hidden="1" customHeight="1" outlineLevel="1">
      <c r="A410" s="49"/>
      <c r="B410" s="46"/>
      <c r="C410" s="51"/>
      <c r="D410" s="49"/>
      <c r="E410" s="49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ht="19.5" hidden="1" customHeight="1" outlineLevel="1">
      <c r="A411" s="49"/>
      <c r="B411" s="46"/>
      <c r="C411" s="51"/>
      <c r="D411" s="49"/>
      <c r="E411" s="49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ht="19.5" hidden="1" customHeight="1" outlineLevel="1">
      <c r="A412" s="49"/>
      <c r="B412" s="46"/>
      <c r="C412" s="51"/>
      <c r="D412" s="49"/>
      <c r="E412" s="49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ht="19.5" hidden="1" customHeight="1" outlineLevel="1">
      <c r="A413" s="49"/>
      <c r="B413" s="46"/>
      <c r="C413" s="51"/>
      <c r="D413" s="49"/>
      <c r="E413" s="49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ht="19.5" hidden="1" customHeight="1" outlineLevel="1">
      <c r="A414" s="49"/>
      <c r="B414" s="46"/>
      <c r="C414" s="51"/>
      <c r="D414" s="49"/>
      <c r="E414" s="49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ht="19.5" hidden="1" customHeight="1" outlineLevel="1">
      <c r="A415" s="49"/>
      <c r="B415" s="46"/>
      <c r="C415" s="51"/>
      <c r="D415" s="49"/>
      <c r="E415" s="49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ht="19.5" hidden="1" customHeight="1" outlineLevel="1">
      <c r="A416" s="49"/>
      <c r="B416" s="46"/>
      <c r="C416" s="51"/>
      <c r="D416" s="49"/>
      <c r="E416" s="49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ht="19.5" hidden="1" customHeight="1" outlineLevel="1">
      <c r="A417" s="49"/>
      <c r="B417" s="46"/>
      <c r="C417" s="51"/>
      <c r="D417" s="49"/>
      <c r="E417" s="49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ht="19.5" hidden="1" customHeight="1" outlineLevel="1">
      <c r="A418" s="49"/>
      <c r="B418" s="46"/>
      <c r="C418" s="51"/>
      <c r="D418" s="49"/>
      <c r="E418" s="49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ht="19.5" hidden="1" customHeight="1" outlineLevel="1">
      <c r="A419" s="49"/>
      <c r="B419" s="46"/>
      <c r="C419" s="51"/>
      <c r="D419" s="49"/>
      <c r="E419" s="49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ht="19.5" hidden="1" customHeight="1" outlineLevel="1">
      <c r="A420" s="49"/>
      <c r="B420" s="46"/>
      <c r="C420" s="51"/>
      <c r="D420" s="49"/>
      <c r="E420" s="49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ht="19.5" hidden="1" customHeight="1" outlineLevel="1">
      <c r="A421" s="49"/>
      <c r="B421" s="46"/>
      <c r="C421" s="51"/>
      <c r="D421" s="49"/>
      <c r="E421" s="49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ht="19.5" hidden="1" customHeight="1" outlineLevel="1">
      <c r="A422" s="49"/>
      <c r="B422" s="50"/>
      <c r="C422" s="51"/>
      <c r="D422" s="49"/>
      <c r="E422" s="49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ht="19.5" hidden="1" customHeight="1" outlineLevel="1">
      <c r="A423" s="49"/>
      <c r="B423" s="46"/>
      <c r="C423" s="51"/>
      <c r="D423" s="49"/>
      <c r="E423" s="49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ht="19.5" hidden="1" customHeight="1" outlineLevel="1">
      <c r="A424" s="49"/>
      <c r="B424" s="50"/>
      <c r="C424" s="51"/>
      <c r="D424" s="49"/>
      <c r="E424" s="49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ht="19.5" hidden="1" customHeight="1" outlineLevel="1">
      <c r="A425" s="49"/>
      <c r="B425" s="50"/>
      <c r="C425" s="51"/>
      <c r="D425" s="49"/>
      <c r="E425" s="49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ht="19.5" hidden="1" customHeight="1" outlineLevel="1">
      <c r="A426" s="49"/>
      <c r="B426" s="50"/>
      <c r="C426" s="51"/>
      <c r="D426" s="49"/>
      <c r="E426" s="49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ht="19.5" hidden="1" customHeight="1" outlineLevel="1">
      <c r="A427" s="49"/>
      <c r="B427" s="50"/>
      <c r="C427" s="51"/>
      <c r="D427" s="49"/>
      <c r="E427" s="49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ht="19.5" hidden="1" customHeight="1" outlineLevel="1">
      <c r="A428" s="49"/>
      <c r="B428" s="50"/>
      <c r="C428" s="51"/>
      <c r="D428" s="49"/>
      <c r="E428" s="49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ht="19.5" hidden="1" customHeight="1" outlineLevel="1">
      <c r="A429" s="49"/>
      <c r="B429" s="50"/>
      <c r="C429" s="51"/>
      <c r="D429" s="49"/>
      <c r="E429" s="49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ht="19.5" hidden="1" customHeight="1" outlineLevel="1">
      <c r="A430" s="49"/>
      <c r="B430" s="50"/>
      <c r="C430" s="51"/>
      <c r="D430" s="49"/>
      <c r="E430" s="49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ht="19.5" hidden="1" customHeight="1" outlineLevel="1">
      <c r="A431" s="49"/>
      <c r="B431" s="50"/>
      <c r="C431" s="51"/>
      <c r="D431" s="49"/>
      <c r="E431" s="49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ht="19.5" hidden="1" customHeight="1" outlineLevel="1">
      <c r="A432" s="49"/>
      <c r="B432" s="50"/>
      <c r="C432" s="51"/>
      <c r="D432" s="49"/>
      <c r="E432" s="49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ht="19.5" hidden="1" customHeight="1" outlineLevel="1">
      <c r="A433" s="49"/>
      <c r="B433" s="50"/>
      <c r="C433" s="51"/>
      <c r="D433" s="49"/>
      <c r="E433" s="49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ht="19.5" hidden="1" customHeight="1" outlineLevel="1">
      <c r="A434" s="49"/>
      <c r="B434" s="50"/>
      <c r="C434" s="51"/>
      <c r="D434" s="49"/>
      <c r="E434" s="49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ht="19.5" hidden="1" customHeight="1" outlineLevel="1">
      <c r="A435" s="49"/>
      <c r="B435" s="50"/>
      <c r="C435" s="51"/>
      <c r="D435" s="49"/>
      <c r="E435" s="49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ht="19.5" hidden="1" customHeight="1" outlineLevel="1">
      <c r="A436" s="49"/>
      <c r="B436" s="50"/>
      <c r="C436" s="51"/>
      <c r="D436" s="49"/>
      <c r="E436" s="49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ht="19.5" hidden="1" customHeight="1" outlineLevel="1">
      <c r="A437" s="49"/>
      <c r="B437" s="50"/>
      <c r="C437" s="51"/>
      <c r="D437" s="49"/>
      <c r="E437" s="49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ht="19.5" hidden="1" customHeight="1" outlineLevel="1">
      <c r="A438" s="49"/>
      <c r="B438" s="50"/>
      <c r="C438" s="51"/>
      <c r="D438" s="49"/>
      <c r="E438" s="49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ht="19.5" hidden="1" customHeight="1" outlineLevel="1">
      <c r="A439" s="49"/>
      <c r="B439" s="50"/>
      <c r="C439" s="51"/>
      <c r="D439" s="49"/>
      <c r="E439" s="49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ht="19.5" hidden="1" customHeight="1" outlineLevel="1">
      <c r="A440" s="49"/>
      <c r="B440" s="50"/>
      <c r="C440" s="51"/>
      <c r="D440" s="49"/>
      <c r="E440" s="49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ht="19.5" hidden="1" customHeight="1" outlineLevel="1">
      <c r="A441" s="49"/>
      <c r="B441" s="50"/>
      <c r="C441" s="51"/>
      <c r="D441" s="49"/>
      <c r="E441" s="49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ht="19.5" hidden="1" customHeight="1" outlineLevel="1">
      <c r="A442" s="49"/>
      <c r="B442" s="50"/>
      <c r="C442" s="51"/>
      <c r="D442" s="49"/>
      <c r="E442" s="49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ht="19.5" hidden="1" customHeight="1" outlineLevel="1">
      <c r="A443" s="49"/>
      <c r="B443" s="50"/>
      <c r="C443" s="51"/>
      <c r="D443" s="49"/>
      <c r="E443" s="49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ht="19.5" hidden="1" customHeight="1" outlineLevel="1">
      <c r="A444" s="49"/>
      <c r="B444" s="50"/>
      <c r="C444" s="51"/>
      <c r="D444" s="49"/>
      <c r="E444" s="49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ht="19.5" hidden="1" customHeight="1" outlineLevel="1">
      <c r="A445" s="49"/>
      <c r="B445" s="50"/>
      <c r="C445" s="51"/>
      <c r="D445" s="49"/>
      <c r="E445" s="49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ht="19.5" hidden="1" customHeight="1" outlineLevel="1">
      <c r="A446" s="49"/>
      <c r="B446" s="50"/>
      <c r="C446" s="51"/>
      <c r="D446" s="49"/>
      <c r="E446" s="49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ht="19.5" hidden="1" customHeight="1" outlineLevel="1">
      <c r="A447" s="49"/>
      <c r="B447" s="50"/>
      <c r="C447" s="51"/>
      <c r="D447" s="49"/>
      <c r="E447" s="49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ht="19.5" hidden="1" customHeight="1" outlineLevel="1">
      <c r="A448" s="49"/>
      <c r="B448" s="50"/>
      <c r="C448" s="51"/>
      <c r="D448" s="49"/>
      <c r="E448" s="49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ht="19.5" hidden="1" customHeight="1" outlineLevel="1">
      <c r="A449" s="49"/>
      <c r="B449" s="50"/>
      <c r="C449" s="51"/>
      <c r="D449" s="49"/>
      <c r="E449" s="49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ht="19.5" hidden="1" customHeight="1" outlineLevel="1">
      <c r="A450" s="49"/>
      <c r="B450" s="50"/>
      <c r="C450" s="51"/>
      <c r="D450" s="49"/>
      <c r="E450" s="49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ht="19.5" hidden="1" customHeight="1" outlineLevel="1">
      <c r="A451" s="49"/>
      <c r="B451" s="50"/>
      <c r="C451" s="51"/>
      <c r="D451" s="49"/>
      <c r="E451" s="49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ht="19.5" hidden="1" customHeight="1" outlineLevel="1">
      <c r="A452" s="49"/>
      <c r="B452" s="50"/>
      <c r="C452" s="51"/>
      <c r="D452" s="49"/>
      <c r="E452" s="49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ht="19.5" hidden="1" customHeight="1" outlineLevel="1">
      <c r="A453" s="49"/>
      <c r="B453" s="50"/>
      <c r="C453" s="51"/>
      <c r="D453" s="49"/>
      <c r="E453" s="49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ht="19.5" hidden="1" customHeight="1" outlineLevel="1">
      <c r="A454" s="49"/>
      <c r="B454" s="50"/>
      <c r="C454" s="51"/>
      <c r="D454" s="49"/>
      <c r="E454" s="49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ht="19.5" hidden="1" customHeight="1" outlineLevel="1">
      <c r="A455" s="49"/>
      <c r="B455" s="50"/>
      <c r="C455" s="51"/>
      <c r="D455" s="49"/>
      <c r="E455" s="49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ht="19.5" hidden="1" customHeight="1" outlineLevel="1">
      <c r="A456" s="49"/>
      <c r="B456" s="50"/>
      <c r="C456" s="51"/>
      <c r="D456" s="49"/>
      <c r="E456" s="49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ht="19.5" hidden="1" customHeight="1" outlineLevel="1">
      <c r="A457" s="49"/>
      <c r="B457" s="50"/>
      <c r="C457" s="51"/>
      <c r="D457" s="49"/>
      <c r="E457" s="49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ht="19.5" hidden="1" customHeight="1" outlineLevel="1">
      <c r="A458" s="49"/>
      <c r="B458" s="50"/>
      <c r="C458" s="51"/>
      <c r="D458" s="49"/>
      <c r="E458" s="49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ht="19.5" hidden="1" customHeight="1" outlineLevel="1">
      <c r="A459" s="49"/>
      <c r="B459" s="50"/>
      <c r="C459" s="51"/>
      <c r="D459" s="49"/>
      <c r="E459" s="49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ht="19.5" hidden="1" customHeight="1" outlineLevel="1">
      <c r="A460" s="49"/>
      <c r="B460" s="50"/>
      <c r="C460" s="51"/>
      <c r="D460" s="49"/>
      <c r="E460" s="49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ht="19.5" hidden="1" customHeight="1" outlineLevel="1">
      <c r="A461" s="49"/>
      <c r="B461" s="50"/>
      <c r="C461" s="51"/>
      <c r="D461" s="49"/>
      <c r="E461" s="49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ht="19.5" hidden="1" customHeight="1" outlineLevel="1">
      <c r="A462" s="49"/>
      <c r="B462" s="50"/>
      <c r="C462" s="51"/>
      <c r="D462" s="49"/>
      <c r="E462" s="49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ht="19.5" hidden="1" customHeight="1" outlineLevel="1">
      <c r="A463" s="49"/>
      <c r="B463" s="50"/>
      <c r="C463" s="51"/>
      <c r="D463" s="49"/>
      <c r="E463" s="49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ht="19.5" hidden="1" customHeight="1" outlineLevel="1">
      <c r="A464" s="49"/>
      <c r="B464" s="50"/>
      <c r="C464" s="51"/>
      <c r="D464" s="49"/>
      <c r="E464" s="49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ht="19.5" hidden="1" customHeight="1" outlineLevel="1">
      <c r="A465" s="49"/>
      <c r="B465" s="50"/>
      <c r="C465" s="51"/>
      <c r="D465" s="49"/>
      <c r="E465" s="49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ht="19.5" hidden="1" customHeight="1" outlineLevel="1">
      <c r="A466" s="49"/>
      <c r="B466" s="50"/>
      <c r="C466" s="51"/>
      <c r="D466" s="49"/>
      <c r="E466" s="49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ht="19.5" hidden="1" customHeight="1" outlineLevel="1">
      <c r="A467" s="49"/>
      <c r="B467" s="50"/>
      <c r="C467" s="51"/>
      <c r="D467" s="49"/>
      <c r="E467" s="49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ht="19.5" hidden="1" customHeight="1" outlineLevel="1">
      <c r="A468" s="49"/>
      <c r="B468" s="50"/>
      <c r="C468" s="51"/>
      <c r="D468" s="49"/>
      <c r="E468" s="49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ht="19.5" hidden="1" customHeight="1" outlineLevel="1">
      <c r="A469" s="49"/>
      <c r="B469" s="50"/>
      <c r="C469" s="51"/>
      <c r="D469" s="49"/>
      <c r="E469" s="49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ht="19.5" customHeight="1" collapsed="1">
      <c r="A470" s="53" t="s">
        <v>26</v>
      </c>
      <c r="B470" s="32"/>
      <c r="C470" s="32"/>
      <c r="D470" s="32"/>
      <c r="E470" s="32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ht="19.5" hidden="1" customHeight="1" outlineLevel="1">
      <c r="A471" s="49"/>
      <c r="B471" s="46"/>
      <c r="C471" s="51"/>
      <c r="D471" s="49"/>
      <c r="E471" s="49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ht="19.5" hidden="1" customHeight="1" outlineLevel="1">
      <c r="A472" s="49"/>
      <c r="B472" s="46"/>
      <c r="C472" s="51"/>
      <c r="D472" s="49"/>
      <c r="E472" s="49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ht="19.5" hidden="1" customHeight="1" outlineLevel="1">
      <c r="A473" s="49"/>
      <c r="B473" s="46"/>
      <c r="C473" s="51"/>
      <c r="D473" s="49"/>
      <c r="E473" s="49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ht="19.5" hidden="1" customHeight="1" outlineLevel="1">
      <c r="A474" s="49"/>
      <c r="B474" s="46"/>
      <c r="C474" s="51"/>
      <c r="D474" s="49"/>
      <c r="E474" s="49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ht="19.5" hidden="1" customHeight="1" outlineLevel="1">
      <c r="A475" s="49"/>
      <c r="B475" s="46"/>
      <c r="C475" s="51"/>
      <c r="D475" s="49"/>
      <c r="E475" s="49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ht="19.5" hidden="1" customHeight="1" outlineLevel="1">
      <c r="A476" s="49"/>
      <c r="B476" s="46"/>
      <c r="C476" s="51"/>
      <c r="D476" s="49"/>
      <c r="E476" s="49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ht="19.5" hidden="1" customHeight="1" outlineLevel="1">
      <c r="A477" s="49"/>
      <c r="B477" s="46"/>
      <c r="C477" s="51"/>
      <c r="D477" s="49"/>
      <c r="E477" s="49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ht="19.5" hidden="1" customHeight="1" outlineLevel="1">
      <c r="A478" s="49"/>
      <c r="B478" s="46"/>
      <c r="C478" s="51"/>
      <c r="D478" s="49"/>
      <c r="E478" s="49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ht="19.5" hidden="1" customHeight="1" outlineLevel="1">
      <c r="A479" s="49"/>
      <c r="B479" s="46"/>
      <c r="C479" s="51"/>
      <c r="D479" s="49"/>
      <c r="E479" s="49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ht="19.5" hidden="1" customHeight="1" outlineLevel="1">
      <c r="A480" s="49"/>
      <c r="B480" s="46"/>
      <c r="C480" s="51"/>
      <c r="D480" s="49"/>
      <c r="E480" s="49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ht="19.5" hidden="1" customHeight="1" outlineLevel="1">
      <c r="A481" s="49"/>
      <c r="B481" s="46"/>
      <c r="C481" s="51"/>
      <c r="D481" s="49"/>
      <c r="E481" s="49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ht="19.5" hidden="1" customHeight="1" outlineLevel="1">
      <c r="A482" s="49"/>
      <c r="B482" s="46"/>
      <c r="C482" s="51"/>
      <c r="D482" s="49"/>
      <c r="E482" s="49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ht="19.5" hidden="1" customHeight="1" outlineLevel="1">
      <c r="A483" s="49"/>
      <c r="B483" s="46"/>
      <c r="C483" s="51"/>
      <c r="D483" s="49"/>
      <c r="E483" s="49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ht="19.5" hidden="1" customHeight="1" outlineLevel="1">
      <c r="A484" s="49"/>
      <c r="B484" s="46"/>
      <c r="C484" s="51"/>
      <c r="D484" s="49"/>
      <c r="E484" s="49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ht="19.5" hidden="1" customHeight="1" outlineLevel="1">
      <c r="A485" s="49"/>
      <c r="B485" s="46"/>
      <c r="C485" s="51"/>
      <c r="D485" s="49"/>
      <c r="E485" s="49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ht="19.5" hidden="1" customHeight="1" outlineLevel="1">
      <c r="A486" s="49"/>
      <c r="B486" s="46"/>
      <c r="C486" s="51"/>
      <c r="D486" s="49"/>
      <c r="E486" s="49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ht="19.5" hidden="1" customHeight="1" outlineLevel="1">
      <c r="A487" s="49"/>
      <c r="B487" s="46"/>
      <c r="C487" s="51"/>
      <c r="D487" s="49"/>
      <c r="E487" s="49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ht="19.5" hidden="1" customHeight="1" outlineLevel="1">
      <c r="A488" s="49"/>
      <c r="B488" s="46"/>
      <c r="C488" s="51"/>
      <c r="D488" s="49"/>
      <c r="E488" s="49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ht="19.5" hidden="1" customHeight="1" outlineLevel="1">
      <c r="A489" s="49"/>
      <c r="B489" s="46"/>
      <c r="C489" s="51"/>
      <c r="D489" s="49"/>
      <c r="E489" s="49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ht="19.5" hidden="1" customHeight="1" outlineLevel="1">
      <c r="A490" s="49"/>
      <c r="B490" s="46"/>
      <c r="C490" s="51"/>
      <c r="D490" s="49"/>
      <c r="E490" s="49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ht="19.5" hidden="1" customHeight="1" outlineLevel="1">
      <c r="A491" s="49"/>
      <c r="B491" s="46"/>
      <c r="C491" s="51"/>
      <c r="D491" s="49"/>
      <c r="E491" s="49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ht="19.5" hidden="1" customHeight="1" outlineLevel="1">
      <c r="A492" s="49"/>
      <c r="B492" s="46"/>
      <c r="C492" s="51"/>
      <c r="D492" s="49"/>
      <c r="E492" s="49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ht="19.5" hidden="1" customHeight="1" outlineLevel="1">
      <c r="A493" s="49"/>
      <c r="B493" s="46"/>
      <c r="C493" s="51"/>
      <c r="D493" s="49"/>
      <c r="E493" s="49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ht="19.5" hidden="1" customHeight="1" outlineLevel="1">
      <c r="A494" s="49"/>
      <c r="B494" s="46"/>
      <c r="C494" s="51"/>
      <c r="D494" s="49"/>
      <c r="E494" s="49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ht="19.5" hidden="1" customHeight="1" outlineLevel="1">
      <c r="A495" s="49"/>
      <c r="B495" s="46"/>
      <c r="C495" s="51"/>
      <c r="D495" s="49"/>
      <c r="E495" s="49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ht="19.5" hidden="1" customHeight="1" outlineLevel="1">
      <c r="A496" s="49"/>
      <c r="B496" s="46"/>
      <c r="C496" s="51"/>
      <c r="D496" s="49"/>
      <c r="E496" s="49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ht="19.5" hidden="1" customHeight="1" outlineLevel="1">
      <c r="A497" s="49"/>
      <c r="B497" s="46"/>
      <c r="C497" s="51"/>
      <c r="D497" s="49"/>
      <c r="E497" s="49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ht="19.5" hidden="1" customHeight="1" outlineLevel="1">
      <c r="A498" s="49"/>
      <c r="B498" s="46"/>
      <c r="C498" s="51"/>
      <c r="D498" s="49"/>
      <c r="E498" s="49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ht="19.5" hidden="1" customHeight="1" outlineLevel="1">
      <c r="A499" s="49"/>
      <c r="B499" s="46"/>
      <c r="C499" s="51"/>
      <c r="D499" s="49"/>
      <c r="E499" s="49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ht="19.5" hidden="1" customHeight="1" outlineLevel="1">
      <c r="A500" s="49"/>
      <c r="B500" s="46"/>
      <c r="C500" s="51"/>
      <c r="D500" s="49"/>
      <c r="E500" s="49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ht="19.5" hidden="1" customHeight="1" outlineLevel="1">
      <c r="A501" s="49"/>
      <c r="B501" s="46"/>
      <c r="C501" s="51"/>
      <c r="D501" s="49"/>
      <c r="E501" s="49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ht="19.5" hidden="1" customHeight="1" outlineLevel="1">
      <c r="A502" s="49"/>
      <c r="B502" s="46"/>
      <c r="C502" s="51"/>
      <c r="D502" s="49"/>
      <c r="E502" s="49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ht="19.5" hidden="1" customHeight="1" outlineLevel="1">
      <c r="A503" s="49"/>
      <c r="B503" s="46"/>
      <c r="C503" s="51"/>
      <c r="D503" s="49"/>
      <c r="E503" s="49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ht="19.5" hidden="1" customHeight="1" outlineLevel="1">
      <c r="A504" s="49"/>
      <c r="B504" s="46"/>
      <c r="C504" s="51"/>
      <c r="D504" s="49"/>
      <c r="E504" s="49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ht="19.5" hidden="1" customHeight="1" outlineLevel="1">
      <c r="A505" s="49"/>
      <c r="B505" s="46"/>
      <c r="C505" s="51"/>
      <c r="D505" s="49"/>
      <c r="E505" s="49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ht="19.5" hidden="1" customHeight="1" outlineLevel="1">
      <c r="A506" s="49"/>
      <c r="B506" s="46"/>
      <c r="C506" s="51"/>
      <c r="D506" s="49"/>
      <c r="E506" s="49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ht="19.5" hidden="1" customHeight="1" outlineLevel="1">
      <c r="A507" s="49"/>
      <c r="B507" s="46"/>
      <c r="C507" s="51"/>
      <c r="D507" s="49"/>
      <c r="E507" s="49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ht="19.5" hidden="1" customHeight="1" outlineLevel="1">
      <c r="A508" s="49"/>
      <c r="B508" s="46"/>
      <c r="C508" s="51"/>
      <c r="D508" s="49"/>
      <c r="E508" s="49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ht="19.5" hidden="1" customHeight="1" outlineLevel="1">
      <c r="A509" s="49"/>
      <c r="B509" s="46"/>
      <c r="C509" s="51"/>
      <c r="D509" s="49"/>
      <c r="E509" s="49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ht="19.5" hidden="1" customHeight="1" outlineLevel="1">
      <c r="A510" s="49"/>
      <c r="B510" s="46"/>
      <c r="C510" s="51"/>
      <c r="D510" s="49"/>
      <c r="E510" s="49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ht="19.5" hidden="1" customHeight="1" outlineLevel="1">
      <c r="A511" s="49"/>
      <c r="B511" s="46"/>
      <c r="C511" s="51"/>
      <c r="D511" s="49"/>
      <c r="E511" s="49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ht="19.5" hidden="1" customHeight="1" outlineLevel="1">
      <c r="A512" s="49"/>
      <c r="B512" s="46"/>
      <c r="C512" s="51"/>
      <c r="D512" s="49"/>
      <c r="E512" s="49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ht="19.5" hidden="1" customHeight="1" outlineLevel="1">
      <c r="A513" s="49"/>
      <c r="B513" s="46"/>
      <c r="C513" s="51"/>
      <c r="D513" s="49"/>
      <c r="E513" s="49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ht="19.5" hidden="1" customHeight="1" outlineLevel="1">
      <c r="A514" s="49"/>
      <c r="B514" s="46"/>
      <c r="C514" s="51"/>
      <c r="D514" s="49"/>
      <c r="E514" s="49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ht="19.5" hidden="1" customHeight="1" outlineLevel="1">
      <c r="A515" s="49"/>
      <c r="B515" s="50"/>
      <c r="C515" s="51"/>
      <c r="D515" s="49"/>
      <c r="E515" s="49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ht="19.5" hidden="1" customHeight="1" outlineLevel="1">
      <c r="A516" s="49"/>
      <c r="B516" s="46"/>
      <c r="C516" s="51"/>
      <c r="D516" s="49"/>
      <c r="E516" s="49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ht="19.5" hidden="1" customHeight="1" outlineLevel="1">
      <c r="A517" s="49"/>
      <c r="B517" s="50"/>
      <c r="C517" s="51"/>
      <c r="D517" s="49"/>
      <c r="E517" s="49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ht="19.5" hidden="1" customHeight="1" outlineLevel="1">
      <c r="A518" s="49"/>
      <c r="B518" s="50"/>
      <c r="C518" s="51"/>
      <c r="D518" s="49"/>
      <c r="E518" s="49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ht="19.5" hidden="1" customHeight="1" outlineLevel="1">
      <c r="A519" s="49"/>
      <c r="B519" s="50"/>
      <c r="C519" s="51"/>
      <c r="D519" s="49"/>
      <c r="E519" s="49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ht="19.5" hidden="1" customHeight="1" outlineLevel="1">
      <c r="A520" s="49"/>
      <c r="B520" s="50"/>
      <c r="C520" s="51"/>
      <c r="D520" s="49"/>
      <c r="E520" s="49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ht="19.5" hidden="1" customHeight="1" outlineLevel="1">
      <c r="A521" s="49"/>
      <c r="B521" s="50"/>
      <c r="C521" s="51"/>
      <c r="D521" s="49"/>
      <c r="E521" s="49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ht="19.5" hidden="1" customHeight="1" outlineLevel="1">
      <c r="A522" s="49"/>
      <c r="B522" s="50"/>
      <c r="C522" s="51"/>
      <c r="D522" s="49"/>
      <c r="E522" s="49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ht="19.5" hidden="1" customHeight="1" outlineLevel="1">
      <c r="A523" s="49"/>
      <c r="B523" s="50"/>
      <c r="C523" s="51"/>
      <c r="D523" s="49"/>
      <c r="E523" s="49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ht="19.5" hidden="1" customHeight="1" outlineLevel="1">
      <c r="A524" s="49"/>
      <c r="B524" s="50"/>
      <c r="C524" s="51"/>
      <c r="D524" s="49"/>
      <c r="E524" s="49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ht="19.5" hidden="1" customHeight="1" outlineLevel="1">
      <c r="A525" s="49"/>
      <c r="B525" s="50"/>
      <c r="C525" s="51"/>
      <c r="D525" s="49"/>
      <c r="E525" s="49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ht="19.5" hidden="1" customHeight="1" outlineLevel="1">
      <c r="A526" s="49"/>
      <c r="B526" s="50"/>
      <c r="C526" s="51"/>
      <c r="D526" s="49"/>
      <c r="E526" s="49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ht="19.5" hidden="1" customHeight="1" outlineLevel="1">
      <c r="A527" s="49"/>
      <c r="B527" s="50"/>
      <c r="C527" s="51"/>
      <c r="D527" s="49"/>
      <c r="E527" s="49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ht="19.5" hidden="1" customHeight="1" outlineLevel="1">
      <c r="A528" s="49"/>
      <c r="B528" s="50"/>
      <c r="C528" s="51"/>
      <c r="D528" s="49"/>
      <c r="E528" s="49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ht="19.5" hidden="1" customHeight="1" outlineLevel="1">
      <c r="A529" s="49"/>
      <c r="B529" s="50"/>
      <c r="C529" s="51"/>
      <c r="D529" s="49"/>
      <c r="E529" s="49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ht="19.5" hidden="1" customHeight="1" outlineLevel="1">
      <c r="A530" s="49"/>
      <c r="B530" s="50"/>
      <c r="C530" s="51"/>
      <c r="D530" s="49"/>
      <c r="E530" s="49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ht="19.5" hidden="1" customHeight="1" outlineLevel="1">
      <c r="A531" s="49"/>
      <c r="B531" s="50"/>
      <c r="C531" s="51"/>
      <c r="D531" s="49"/>
      <c r="E531" s="49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ht="19.5" hidden="1" customHeight="1" outlineLevel="1">
      <c r="A532" s="49"/>
      <c r="B532" s="50"/>
      <c r="C532" s="51"/>
      <c r="D532" s="49"/>
      <c r="E532" s="49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ht="19.5" hidden="1" customHeight="1" outlineLevel="1">
      <c r="A533" s="49"/>
      <c r="B533" s="50"/>
      <c r="C533" s="51"/>
      <c r="D533" s="49"/>
      <c r="E533" s="49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ht="19.5" hidden="1" customHeight="1" outlineLevel="1">
      <c r="A534" s="49"/>
      <c r="B534" s="50"/>
      <c r="C534" s="51"/>
      <c r="D534" s="49"/>
      <c r="E534" s="49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ht="19.5" hidden="1" customHeight="1" outlineLevel="1">
      <c r="A535" s="49"/>
      <c r="B535" s="50"/>
      <c r="C535" s="51"/>
      <c r="D535" s="49"/>
      <c r="E535" s="49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ht="19.5" hidden="1" customHeight="1" outlineLevel="1">
      <c r="A536" s="49"/>
      <c r="B536" s="50"/>
      <c r="C536" s="51"/>
      <c r="D536" s="49"/>
      <c r="E536" s="49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ht="19.5" hidden="1" customHeight="1" outlineLevel="1">
      <c r="A537" s="49"/>
      <c r="B537" s="50"/>
      <c r="C537" s="51"/>
      <c r="D537" s="49"/>
      <c r="E537" s="49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ht="19.5" hidden="1" customHeight="1" outlineLevel="1">
      <c r="A538" s="49"/>
      <c r="B538" s="50"/>
      <c r="C538" s="51"/>
      <c r="D538" s="49"/>
      <c r="E538" s="49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ht="19.5" hidden="1" customHeight="1" outlineLevel="1">
      <c r="A539" s="49"/>
      <c r="B539" s="50"/>
      <c r="C539" s="51"/>
      <c r="D539" s="49"/>
      <c r="E539" s="49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ht="19.5" hidden="1" customHeight="1" outlineLevel="1">
      <c r="A540" s="49"/>
      <c r="B540" s="50"/>
      <c r="C540" s="51"/>
      <c r="D540" s="49"/>
      <c r="E540" s="49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ht="19.5" hidden="1" customHeight="1" outlineLevel="1">
      <c r="A541" s="49"/>
      <c r="B541" s="50"/>
      <c r="C541" s="51"/>
      <c r="D541" s="49"/>
      <c r="E541" s="49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ht="19.5" hidden="1" customHeight="1" outlineLevel="1">
      <c r="A542" s="49"/>
      <c r="B542" s="50"/>
      <c r="C542" s="51"/>
      <c r="D542" s="49"/>
      <c r="E542" s="49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ht="19.5" hidden="1" customHeight="1" outlineLevel="1">
      <c r="A543" s="49"/>
      <c r="B543" s="50"/>
      <c r="C543" s="51"/>
      <c r="D543" s="49"/>
      <c r="E543" s="49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ht="19.5" hidden="1" customHeight="1" outlineLevel="1">
      <c r="A544" s="49"/>
      <c r="B544" s="50"/>
      <c r="C544" s="51"/>
      <c r="D544" s="49"/>
      <c r="E544" s="49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ht="19.5" hidden="1" customHeight="1" outlineLevel="1">
      <c r="A545" s="49"/>
      <c r="B545" s="50"/>
      <c r="C545" s="51"/>
      <c r="D545" s="49"/>
      <c r="E545" s="49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ht="19.5" hidden="1" customHeight="1" outlineLevel="1">
      <c r="A546" s="49"/>
      <c r="B546" s="50"/>
      <c r="C546" s="51"/>
      <c r="D546" s="49"/>
      <c r="E546" s="49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ht="19.5" hidden="1" customHeight="1" outlineLevel="1">
      <c r="A547" s="49"/>
      <c r="B547" s="50"/>
      <c r="C547" s="51"/>
      <c r="D547" s="49"/>
      <c r="E547" s="49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ht="19.5" hidden="1" customHeight="1" outlineLevel="1">
      <c r="A548" s="49"/>
      <c r="B548" s="50"/>
      <c r="C548" s="51"/>
      <c r="D548" s="49"/>
      <c r="E548" s="49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ht="19.5" hidden="1" customHeight="1" outlineLevel="1">
      <c r="A549" s="49"/>
      <c r="B549" s="50"/>
      <c r="C549" s="51"/>
      <c r="D549" s="49"/>
      <c r="E549" s="49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ht="19.5" hidden="1" customHeight="1" outlineLevel="1">
      <c r="A550" s="49"/>
      <c r="B550" s="50"/>
      <c r="C550" s="51"/>
      <c r="D550" s="49"/>
      <c r="E550" s="49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ht="19.5" hidden="1" customHeight="1" outlineLevel="1">
      <c r="A551" s="49"/>
      <c r="B551" s="50"/>
      <c r="C551" s="51"/>
      <c r="D551" s="49"/>
      <c r="E551" s="49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ht="19.5" hidden="1" customHeight="1" outlineLevel="1">
      <c r="A552" s="49"/>
      <c r="B552" s="50"/>
      <c r="C552" s="51"/>
      <c r="D552" s="49"/>
      <c r="E552" s="49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ht="19.5" hidden="1" customHeight="1" outlineLevel="1">
      <c r="A553" s="49"/>
      <c r="B553" s="50"/>
      <c r="C553" s="51"/>
      <c r="D553" s="49"/>
      <c r="E553" s="49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ht="19.5" hidden="1" customHeight="1" outlineLevel="1">
      <c r="A554" s="49"/>
      <c r="B554" s="50"/>
      <c r="C554" s="51"/>
      <c r="D554" s="49"/>
      <c r="E554" s="49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ht="19.5" hidden="1" customHeight="1" outlineLevel="1">
      <c r="A555" s="49"/>
      <c r="B555" s="50"/>
      <c r="C555" s="51"/>
      <c r="D555" s="49"/>
      <c r="E555" s="49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ht="19.5" hidden="1" customHeight="1" outlineLevel="1">
      <c r="A556" s="49"/>
      <c r="B556" s="50"/>
      <c r="C556" s="51"/>
      <c r="D556" s="49"/>
      <c r="E556" s="49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ht="19.5" hidden="1" customHeight="1" outlineLevel="1">
      <c r="A557" s="49"/>
      <c r="B557" s="50"/>
      <c r="C557" s="51"/>
      <c r="D557" s="49"/>
      <c r="E557" s="49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ht="19.5" hidden="1" customHeight="1" outlineLevel="1">
      <c r="A558" s="49"/>
      <c r="B558" s="50"/>
      <c r="C558" s="51"/>
      <c r="D558" s="49"/>
      <c r="E558" s="49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ht="19.5" hidden="1" customHeight="1" outlineLevel="1">
      <c r="A559" s="49"/>
      <c r="B559" s="50"/>
      <c r="C559" s="51"/>
      <c r="D559" s="49"/>
      <c r="E559" s="49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ht="19.5" hidden="1" customHeight="1" outlineLevel="1">
      <c r="A560" s="49"/>
      <c r="B560" s="50"/>
      <c r="C560" s="51"/>
      <c r="D560" s="49"/>
      <c r="E560" s="49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ht="19.5" hidden="1" customHeight="1" outlineLevel="1">
      <c r="A561" s="49"/>
      <c r="B561" s="50"/>
      <c r="C561" s="51"/>
      <c r="D561" s="49"/>
      <c r="E561" s="49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ht="19.5" hidden="1" customHeight="1" outlineLevel="1">
      <c r="A562" s="49"/>
      <c r="B562" s="50"/>
      <c r="C562" s="51"/>
      <c r="D562" s="49"/>
      <c r="E562" s="49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ht="19.5" customHeight="1" collapsed="1">
      <c r="A563" s="53" t="s">
        <v>27</v>
      </c>
      <c r="B563" s="32"/>
      <c r="C563" s="32"/>
      <c r="D563" s="32"/>
      <c r="E563" s="32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ht="19.5" hidden="1" customHeight="1" outlineLevel="1">
      <c r="A564" s="54"/>
      <c r="B564" s="55"/>
      <c r="C564" s="56"/>
      <c r="D564" s="54"/>
      <c r="E564" s="54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ht="19.5" hidden="1" customHeight="1" outlineLevel="1">
      <c r="A565" s="54"/>
      <c r="B565" s="55"/>
      <c r="C565" s="56"/>
      <c r="D565" s="54"/>
      <c r="E565" s="54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ht="19.5" hidden="1" customHeight="1" outlineLevel="1">
      <c r="A566" s="54"/>
      <c r="B566" s="55"/>
      <c r="C566" s="56"/>
      <c r="D566" s="54"/>
      <c r="E566" s="54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ht="19.5" hidden="1" customHeight="1" outlineLevel="1">
      <c r="A567" s="54"/>
      <c r="B567" s="55"/>
      <c r="C567" s="56"/>
      <c r="D567" s="54"/>
      <c r="E567" s="54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ht="19.5" hidden="1" customHeight="1" outlineLevel="1">
      <c r="A568" s="54"/>
      <c r="B568" s="55"/>
      <c r="C568" s="56"/>
      <c r="D568" s="54"/>
      <c r="E568" s="54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ht="19.5" hidden="1" customHeight="1" outlineLevel="1">
      <c r="A569" s="54"/>
      <c r="B569" s="55"/>
      <c r="C569" s="56"/>
      <c r="D569" s="54"/>
      <c r="E569" s="54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ht="19.5" hidden="1" customHeight="1" outlineLevel="1">
      <c r="A570" s="54"/>
      <c r="B570" s="55"/>
      <c r="C570" s="56"/>
      <c r="D570" s="54"/>
      <c r="E570" s="54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ht="19.5" hidden="1" customHeight="1" outlineLevel="1">
      <c r="A571" s="54"/>
      <c r="B571" s="55"/>
      <c r="C571" s="56"/>
      <c r="D571" s="54"/>
      <c r="E571" s="54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ht="19.5" hidden="1" customHeight="1" outlineLevel="1">
      <c r="A572" s="54"/>
      <c r="B572" s="55"/>
      <c r="C572" s="56"/>
      <c r="D572" s="54"/>
      <c r="E572" s="54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ht="19.5" hidden="1" customHeight="1" outlineLevel="1">
      <c r="A573" s="54"/>
      <c r="B573" s="55"/>
      <c r="C573" s="56"/>
      <c r="D573" s="54"/>
      <c r="E573" s="54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ht="19.5" hidden="1" customHeight="1" outlineLevel="1">
      <c r="A574" s="54"/>
      <c r="B574" s="55"/>
      <c r="C574" s="56"/>
      <c r="D574" s="54"/>
      <c r="E574" s="54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ht="19.5" hidden="1" customHeight="1" outlineLevel="1">
      <c r="A575" s="54"/>
      <c r="B575" s="55"/>
      <c r="C575" s="56"/>
      <c r="D575" s="54"/>
      <c r="E575" s="54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ht="19.5" hidden="1" customHeight="1" outlineLevel="1">
      <c r="A576" s="54"/>
      <c r="B576" s="55"/>
      <c r="C576" s="56"/>
      <c r="D576" s="54"/>
      <c r="E576" s="54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ht="19.5" hidden="1" customHeight="1" outlineLevel="1">
      <c r="A577" s="54"/>
      <c r="B577" s="55"/>
      <c r="C577" s="56"/>
      <c r="D577" s="54"/>
      <c r="E577" s="54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ht="19.5" hidden="1" customHeight="1" outlineLevel="1">
      <c r="A578" s="54"/>
      <c r="B578" s="55"/>
      <c r="C578" s="56"/>
      <c r="D578" s="54"/>
      <c r="E578" s="54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ht="19.5" hidden="1" customHeight="1" outlineLevel="1">
      <c r="A579" s="54"/>
      <c r="B579" s="55"/>
      <c r="C579" s="56"/>
      <c r="D579" s="54"/>
      <c r="E579" s="54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ht="19.5" hidden="1" customHeight="1" outlineLevel="1">
      <c r="A580" s="54"/>
      <c r="B580" s="55"/>
      <c r="C580" s="56"/>
      <c r="D580" s="54"/>
      <c r="E580" s="54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ht="19.5" hidden="1" customHeight="1" outlineLevel="1">
      <c r="A581" s="54"/>
      <c r="B581" s="55"/>
      <c r="C581" s="56"/>
      <c r="D581" s="54"/>
      <c r="E581" s="54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ht="19.5" hidden="1" customHeight="1" outlineLevel="1">
      <c r="A582" s="54"/>
      <c r="B582" s="55"/>
      <c r="C582" s="56"/>
      <c r="D582" s="54"/>
      <c r="E582" s="54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ht="19.5" hidden="1" customHeight="1" outlineLevel="1">
      <c r="A583" s="54"/>
      <c r="B583" s="55"/>
      <c r="C583" s="56"/>
      <c r="D583" s="54"/>
      <c r="E583" s="54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ht="19.5" hidden="1" customHeight="1" outlineLevel="1">
      <c r="A584" s="54"/>
      <c r="B584" s="55"/>
      <c r="C584" s="56"/>
      <c r="D584" s="54"/>
      <c r="E584" s="54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ht="19.5" hidden="1" customHeight="1" outlineLevel="1">
      <c r="A585" s="54"/>
      <c r="B585" s="55"/>
      <c r="C585" s="56"/>
      <c r="D585" s="54"/>
      <c r="E585" s="54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ht="19.5" hidden="1" customHeight="1" outlineLevel="1">
      <c r="A586" s="54"/>
      <c r="B586" s="55"/>
      <c r="C586" s="56"/>
      <c r="D586" s="54"/>
      <c r="E586" s="54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ht="19.5" hidden="1" customHeight="1" outlineLevel="1">
      <c r="A587" s="54"/>
      <c r="B587" s="55"/>
      <c r="C587" s="56"/>
      <c r="D587" s="54"/>
      <c r="E587" s="54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ht="19.5" hidden="1" customHeight="1" outlineLevel="1">
      <c r="A588" s="54"/>
      <c r="B588" s="55"/>
      <c r="C588" s="56"/>
      <c r="D588" s="54"/>
      <c r="E588" s="54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ht="19.5" hidden="1" customHeight="1" outlineLevel="1">
      <c r="A589" s="54"/>
      <c r="B589" s="55"/>
      <c r="C589" s="56"/>
      <c r="D589" s="54"/>
      <c r="E589" s="54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ht="19.5" hidden="1" customHeight="1" outlineLevel="1">
      <c r="A590" s="54"/>
      <c r="B590" s="55"/>
      <c r="C590" s="56"/>
      <c r="D590" s="54"/>
      <c r="E590" s="54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ht="19.5" hidden="1" customHeight="1" outlineLevel="1">
      <c r="A591" s="54"/>
      <c r="B591" s="55"/>
      <c r="C591" s="56"/>
      <c r="D591" s="54"/>
      <c r="E591" s="54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ht="19.5" hidden="1" customHeight="1" outlineLevel="1">
      <c r="A592" s="54"/>
      <c r="B592" s="55"/>
      <c r="C592" s="56"/>
      <c r="D592" s="54"/>
      <c r="E592" s="54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ht="19.5" hidden="1" customHeight="1" outlineLevel="1">
      <c r="A593" s="54"/>
      <c r="B593" s="55"/>
      <c r="C593" s="56"/>
      <c r="D593" s="54"/>
      <c r="E593" s="54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ht="19.5" hidden="1" customHeight="1" outlineLevel="1">
      <c r="A594" s="54"/>
      <c r="B594" s="55"/>
      <c r="C594" s="56"/>
      <c r="D594" s="54"/>
      <c r="E594" s="54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ht="19.5" hidden="1" customHeight="1" outlineLevel="1">
      <c r="A595" s="54"/>
      <c r="B595" s="55"/>
      <c r="C595" s="56"/>
      <c r="D595" s="54"/>
      <c r="E595" s="54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ht="19.5" hidden="1" customHeight="1" outlineLevel="1">
      <c r="A596" s="54"/>
      <c r="B596" s="55"/>
      <c r="C596" s="56"/>
      <c r="D596" s="54"/>
      <c r="E596" s="54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ht="19.5" hidden="1" customHeight="1" outlineLevel="1">
      <c r="A597" s="54"/>
      <c r="B597" s="55"/>
      <c r="C597" s="56"/>
      <c r="D597" s="54"/>
      <c r="E597" s="54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ht="19.5" hidden="1" customHeight="1" outlineLevel="1">
      <c r="A598" s="54"/>
      <c r="B598" s="55"/>
      <c r="C598" s="56"/>
      <c r="D598" s="54"/>
      <c r="E598" s="54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ht="19.5" hidden="1" customHeight="1" outlineLevel="1">
      <c r="A599" s="54"/>
      <c r="B599" s="55"/>
      <c r="C599" s="56"/>
      <c r="D599" s="54"/>
      <c r="E599" s="54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ht="19.5" hidden="1" customHeight="1" outlineLevel="1">
      <c r="A600" s="54"/>
      <c r="B600" s="55"/>
      <c r="C600" s="56"/>
      <c r="D600" s="54"/>
      <c r="E600" s="54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ht="19.5" hidden="1" customHeight="1" outlineLevel="1">
      <c r="A601" s="54"/>
      <c r="B601" s="55"/>
      <c r="C601" s="56"/>
      <c r="D601" s="54"/>
      <c r="E601" s="54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ht="19.5" hidden="1" customHeight="1" outlineLevel="1">
      <c r="A602" s="54"/>
      <c r="B602" s="55"/>
      <c r="C602" s="56"/>
      <c r="D602" s="54"/>
      <c r="E602" s="54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ht="19.5" hidden="1" customHeight="1" outlineLevel="1">
      <c r="A603" s="54"/>
      <c r="B603" s="55"/>
      <c r="C603" s="56"/>
      <c r="D603" s="54"/>
      <c r="E603" s="54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ht="19.5" hidden="1" customHeight="1" outlineLevel="1">
      <c r="A604" s="54"/>
      <c r="B604" s="55"/>
      <c r="C604" s="56"/>
      <c r="D604" s="54"/>
      <c r="E604" s="54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ht="19.5" hidden="1" customHeight="1" outlineLevel="1">
      <c r="A605" s="54"/>
      <c r="B605" s="55"/>
      <c r="C605" s="56"/>
      <c r="D605" s="54"/>
      <c r="E605" s="54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ht="19.5" hidden="1" customHeight="1" outlineLevel="1">
      <c r="A606" s="54"/>
      <c r="B606" s="55"/>
      <c r="C606" s="56"/>
      <c r="D606" s="54"/>
      <c r="E606" s="54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ht="19.5" hidden="1" customHeight="1" outlineLevel="1">
      <c r="A607" s="54"/>
      <c r="B607" s="55"/>
      <c r="C607" s="56"/>
      <c r="D607" s="54"/>
      <c r="E607" s="54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ht="19.5" hidden="1" customHeight="1" outlineLevel="1">
      <c r="A608" s="54"/>
      <c r="B608" s="57"/>
      <c r="C608" s="56"/>
      <c r="D608" s="54"/>
      <c r="E608" s="54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ht="19.5" hidden="1" customHeight="1" outlineLevel="1">
      <c r="A609" s="49"/>
      <c r="B609" s="46"/>
      <c r="C609" s="56"/>
      <c r="D609" s="54"/>
      <c r="E609" s="54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ht="19.5" hidden="1" customHeight="1" outlineLevel="1">
      <c r="A610" s="54"/>
      <c r="B610" s="57"/>
      <c r="C610" s="56"/>
      <c r="D610" s="54"/>
      <c r="E610" s="54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ht="19.5" hidden="1" customHeight="1" outlineLevel="1">
      <c r="A611" s="54"/>
      <c r="B611" s="57"/>
      <c r="C611" s="56"/>
      <c r="D611" s="54"/>
      <c r="E611" s="54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ht="19.5" hidden="1" customHeight="1" outlineLevel="1">
      <c r="A612" s="54"/>
      <c r="B612" s="57"/>
      <c r="C612" s="56"/>
      <c r="D612" s="54"/>
      <c r="E612" s="54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ht="19.5" hidden="1" customHeight="1" outlineLevel="1">
      <c r="A613" s="54"/>
      <c r="B613" s="57"/>
      <c r="C613" s="56"/>
      <c r="D613" s="54"/>
      <c r="E613" s="54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ht="19.5" hidden="1" customHeight="1" outlineLevel="1">
      <c r="A614" s="54"/>
      <c r="B614" s="57"/>
      <c r="C614" s="56"/>
      <c r="D614" s="54"/>
      <c r="E614" s="54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ht="19.5" hidden="1" customHeight="1" outlineLevel="1">
      <c r="A615" s="54"/>
      <c r="B615" s="57"/>
      <c r="C615" s="56"/>
      <c r="D615" s="54"/>
      <c r="E615" s="54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ht="19.5" hidden="1" customHeight="1" outlineLevel="1">
      <c r="A616" s="54"/>
      <c r="B616" s="57"/>
      <c r="C616" s="56"/>
      <c r="D616" s="54"/>
      <c r="E616" s="54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ht="19.5" hidden="1" customHeight="1" outlineLevel="1">
      <c r="A617" s="54"/>
      <c r="B617" s="57"/>
      <c r="C617" s="56"/>
      <c r="D617" s="54"/>
      <c r="E617" s="54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ht="19.5" hidden="1" customHeight="1" outlineLevel="1">
      <c r="A618" s="54"/>
      <c r="B618" s="57"/>
      <c r="C618" s="56"/>
      <c r="D618" s="54"/>
      <c r="E618" s="54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ht="19.5" hidden="1" customHeight="1" outlineLevel="1">
      <c r="A619" s="54"/>
      <c r="B619" s="57"/>
      <c r="C619" s="56"/>
      <c r="D619" s="54"/>
      <c r="E619" s="54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ht="19.5" hidden="1" customHeight="1" outlineLevel="1">
      <c r="A620" s="54"/>
      <c r="B620" s="57"/>
      <c r="C620" s="56"/>
      <c r="D620" s="54"/>
      <c r="E620" s="54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ht="19.5" hidden="1" customHeight="1" outlineLevel="1">
      <c r="A621" s="54"/>
      <c r="B621" s="57"/>
      <c r="C621" s="56"/>
      <c r="D621" s="54"/>
      <c r="E621" s="54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ht="19.5" hidden="1" customHeight="1" outlineLevel="1">
      <c r="A622" s="54"/>
      <c r="B622" s="57"/>
      <c r="C622" s="56"/>
      <c r="D622" s="54"/>
      <c r="E622" s="54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ht="19.5" hidden="1" customHeight="1" outlineLevel="1">
      <c r="A623" s="54"/>
      <c r="B623" s="57"/>
      <c r="C623" s="56"/>
      <c r="D623" s="54"/>
      <c r="E623" s="54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ht="19.5" hidden="1" customHeight="1" outlineLevel="1">
      <c r="A624" s="54"/>
      <c r="B624" s="57"/>
      <c r="C624" s="56"/>
      <c r="D624" s="54"/>
      <c r="E624" s="54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ht="19.5" hidden="1" customHeight="1" outlineLevel="1">
      <c r="A625" s="54"/>
      <c r="B625" s="57"/>
      <c r="C625" s="56"/>
      <c r="D625" s="54"/>
      <c r="E625" s="54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ht="19.5" hidden="1" customHeight="1" outlineLevel="1">
      <c r="A626" s="54"/>
      <c r="B626" s="57"/>
      <c r="C626" s="56"/>
      <c r="D626" s="54"/>
      <c r="E626" s="54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ht="19.5" hidden="1" customHeight="1" outlineLevel="1">
      <c r="A627" s="54"/>
      <c r="B627" s="57"/>
      <c r="C627" s="56"/>
      <c r="D627" s="54"/>
      <c r="E627" s="54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ht="19.5" hidden="1" customHeight="1" outlineLevel="1">
      <c r="A628" s="54"/>
      <c r="B628" s="57"/>
      <c r="C628" s="56"/>
      <c r="D628" s="54"/>
      <c r="E628" s="54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ht="19.5" hidden="1" customHeight="1" outlineLevel="1">
      <c r="A629" s="54"/>
      <c r="B629" s="57"/>
      <c r="C629" s="56"/>
      <c r="D629" s="54"/>
      <c r="E629" s="54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ht="19.5" hidden="1" customHeight="1" outlineLevel="1">
      <c r="A630" s="54"/>
      <c r="B630" s="57"/>
      <c r="C630" s="56"/>
      <c r="D630" s="54"/>
      <c r="E630" s="54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ht="19.5" hidden="1" customHeight="1" outlineLevel="1">
      <c r="A631" s="54"/>
      <c r="B631" s="57"/>
      <c r="C631" s="56"/>
      <c r="D631" s="54"/>
      <c r="E631" s="54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ht="19.5" hidden="1" customHeight="1" outlineLevel="1">
      <c r="A632" s="54"/>
      <c r="B632" s="57"/>
      <c r="C632" s="56"/>
      <c r="D632" s="54"/>
      <c r="E632" s="54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ht="19.5" hidden="1" customHeight="1" outlineLevel="1">
      <c r="A633" s="54"/>
      <c r="B633" s="57"/>
      <c r="C633" s="56"/>
      <c r="D633" s="54"/>
      <c r="E633" s="54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ht="19.5" hidden="1" customHeight="1" outlineLevel="1">
      <c r="A634" s="54"/>
      <c r="B634" s="57"/>
      <c r="C634" s="56"/>
      <c r="D634" s="54"/>
      <c r="E634" s="54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ht="19.5" hidden="1" customHeight="1" outlineLevel="1">
      <c r="A635" s="54"/>
      <c r="B635" s="57"/>
      <c r="C635" s="56"/>
      <c r="D635" s="54"/>
      <c r="E635" s="54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ht="19.5" hidden="1" customHeight="1" outlineLevel="1">
      <c r="A636" s="54"/>
      <c r="B636" s="57"/>
      <c r="C636" s="56"/>
      <c r="D636" s="54"/>
      <c r="E636" s="54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ht="19.5" hidden="1" customHeight="1" outlineLevel="1">
      <c r="A637" s="54"/>
      <c r="B637" s="57"/>
      <c r="C637" s="56"/>
      <c r="D637" s="54"/>
      <c r="E637" s="54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ht="19.5" hidden="1" customHeight="1" outlineLevel="1">
      <c r="A638" s="54"/>
      <c r="B638" s="57"/>
      <c r="C638" s="56"/>
      <c r="D638" s="54"/>
      <c r="E638" s="54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ht="19.5" hidden="1" customHeight="1" outlineLevel="1">
      <c r="A639" s="54"/>
      <c r="B639" s="57"/>
      <c r="C639" s="56"/>
      <c r="D639" s="54"/>
      <c r="E639" s="54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ht="19.5" hidden="1" customHeight="1" outlineLevel="1">
      <c r="A640" s="54"/>
      <c r="B640" s="57"/>
      <c r="C640" s="56"/>
      <c r="D640" s="54"/>
      <c r="E640" s="54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ht="19.5" hidden="1" customHeight="1" outlineLevel="1">
      <c r="A641" s="54"/>
      <c r="B641" s="57"/>
      <c r="C641" s="56"/>
      <c r="D641" s="54"/>
      <c r="E641" s="54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ht="19.5" hidden="1" customHeight="1" outlineLevel="1">
      <c r="A642" s="54"/>
      <c r="B642" s="57"/>
      <c r="C642" s="56"/>
      <c r="D642" s="54"/>
      <c r="E642" s="54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ht="19.5" hidden="1" customHeight="1" outlineLevel="1">
      <c r="A643" s="54"/>
      <c r="B643" s="57"/>
      <c r="C643" s="56"/>
      <c r="D643" s="54"/>
      <c r="E643" s="54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ht="19.5" hidden="1" customHeight="1" outlineLevel="1">
      <c r="A644" s="54"/>
      <c r="B644" s="57"/>
      <c r="C644" s="56"/>
      <c r="D644" s="54"/>
      <c r="E644" s="54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ht="19.5" hidden="1" customHeight="1" outlineLevel="1">
      <c r="A645" s="54"/>
      <c r="B645" s="57"/>
      <c r="C645" s="56"/>
      <c r="D645" s="54"/>
      <c r="E645" s="54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ht="19.5" hidden="1" customHeight="1" outlineLevel="1">
      <c r="A646" s="54"/>
      <c r="B646" s="57"/>
      <c r="C646" s="56"/>
      <c r="D646" s="54"/>
      <c r="E646" s="54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ht="19.5" hidden="1" customHeight="1" outlineLevel="1">
      <c r="A647" s="54"/>
      <c r="B647" s="57"/>
      <c r="C647" s="56"/>
      <c r="D647" s="54"/>
      <c r="E647" s="54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ht="19.5" hidden="1" customHeight="1" outlineLevel="1">
      <c r="A648" s="54"/>
      <c r="B648" s="57"/>
      <c r="C648" s="56"/>
      <c r="D648" s="54"/>
      <c r="E648" s="54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ht="19.5" hidden="1" customHeight="1" outlineLevel="1">
      <c r="A649" s="54"/>
      <c r="B649" s="57"/>
      <c r="C649" s="56"/>
      <c r="D649" s="54"/>
      <c r="E649" s="54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ht="19.5" hidden="1" customHeight="1" outlineLevel="1">
      <c r="A650" s="54"/>
      <c r="B650" s="57"/>
      <c r="C650" s="56"/>
      <c r="D650" s="54"/>
      <c r="E650" s="54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ht="19.5" hidden="1" customHeight="1" outlineLevel="1">
      <c r="A651" s="54"/>
      <c r="B651" s="57"/>
      <c r="C651" s="56"/>
      <c r="D651" s="54"/>
      <c r="E651" s="54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ht="19.5" hidden="1" customHeight="1" outlineLevel="1">
      <c r="A652" s="54"/>
      <c r="B652" s="57"/>
      <c r="C652" s="56"/>
      <c r="D652" s="54"/>
      <c r="E652" s="54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ht="19.5" hidden="1" customHeight="1" outlineLevel="1">
      <c r="A653" s="54"/>
      <c r="B653" s="57"/>
      <c r="C653" s="56"/>
      <c r="D653" s="54"/>
      <c r="E653" s="54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ht="19.5" hidden="1" customHeight="1" outlineLevel="1">
      <c r="A654" s="54"/>
      <c r="B654" s="57"/>
      <c r="C654" s="56"/>
      <c r="D654" s="54"/>
      <c r="E654" s="54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ht="19.5" hidden="1" customHeight="1" outlineLevel="1">
      <c r="A655" s="54"/>
      <c r="B655" s="57"/>
      <c r="C655" s="56"/>
      <c r="D655" s="54"/>
      <c r="E655" s="54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ht="19.5" customHeight="1" collapsed="1">
      <c r="A656" s="53" t="s">
        <v>28</v>
      </c>
      <c r="B656" s="32"/>
      <c r="C656" s="32"/>
      <c r="D656" s="32"/>
      <c r="E656" s="32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ht="19.5" hidden="1" customHeight="1" outlineLevel="1">
      <c r="A657" s="54"/>
      <c r="B657" s="55"/>
      <c r="C657" s="56"/>
      <c r="D657" s="54"/>
      <c r="E657" s="54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ht="19.5" hidden="1" customHeight="1" outlineLevel="1">
      <c r="A658" s="54"/>
      <c r="B658" s="55"/>
      <c r="C658" s="56"/>
      <c r="D658" s="54"/>
      <c r="E658" s="54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ht="19.5" hidden="1" customHeight="1" outlineLevel="1">
      <c r="A659" s="54"/>
      <c r="B659" s="55"/>
      <c r="C659" s="56"/>
      <c r="D659" s="54"/>
      <c r="E659" s="54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ht="19.5" hidden="1" customHeight="1" outlineLevel="1">
      <c r="A660" s="54"/>
      <c r="B660" s="55"/>
      <c r="C660" s="56"/>
      <c r="D660" s="54"/>
      <c r="E660" s="54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ht="19.5" hidden="1" customHeight="1" outlineLevel="1">
      <c r="A661" s="54"/>
      <c r="B661" s="55"/>
      <c r="C661" s="56"/>
      <c r="D661" s="54"/>
      <c r="E661" s="54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ht="19.5" hidden="1" customHeight="1" outlineLevel="1">
      <c r="A662" s="54"/>
      <c r="B662" s="55"/>
      <c r="C662" s="56"/>
      <c r="D662" s="54"/>
      <c r="E662" s="54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ht="19.5" hidden="1" customHeight="1" outlineLevel="1">
      <c r="A663" s="54"/>
      <c r="B663" s="55"/>
      <c r="C663" s="56"/>
      <c r="D663" s="54"/>
      <c r="E663" s="54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ht="19.5" hidden="1" customHeight="1" outlineLevel="1">
      <c r="A664" s="54"/>
      <c r="B664" s="55"/>
      <c r="C664" s="56"/>
      <c r="D664" s="54"/>
      <c r="E664" s="54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ht="19.5" hidden="1" customHeight="1" outlineLevel="1">
      <c r="A665" s="54"/>
      <c r="B665" s="55"/>
      <c r="C665" s="56"/>
      <c r="D665" s="54"/>
      <c r="E665" s="54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ht="19.5" hidden="1" customHeight="1" outlineLevel="1">
      <c r="A666" s="54"/>
      <c r="B666" s="55"/>
      <c r="C666" s="56"/>
      <c r="D666" s="54"/>
      <c r="E666" s="54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ht="19.5" hidden="1" customHeight="1" outlineLevel="1">
      <c r="A667" s="54"/>
      <c r="B667" s="55"/>
      <c r="C667" s="56"/>
      <c r="D667" s="54"/>
      <c r="E667" s="54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ht="19.5" hidden="1" customHeight="1" outlineLevel="1">
      <c r="A668" s="54"/>
      <c r="B668" s="55"/>
      <c r="C668" s="56"/>
      <c r="D668" s="54"/>
      <c r="E668" s="54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ht="19.5" hidden="1" customHeight="1" outlineLevel="1">
      <c r="A669" s="54"/>
      <c r="B669" s="55"/>
      <c r="C669" s="56"/>
      <c r="D669" s="54"/>
      <c r="E669" s="54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ht="19.5" hidden="1" customHeight="1" outlineLevel="1">
      <c r="A670" s="54"/>
      <c r="B670" s="55"/>
      <c r="C670" s="56"/>
      <c r="D670" s="54"/>
      <c r="E670" s="54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ht="19.5" hidden="1" customHeight="1" outlineLevel="1">
      <c r="A671" s="54"/>
      <c r="B671" s="55"/>
      <c r="C671" s="56"/>
      <c r="D671" s="54"/>
      <c r="E671" s="54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ht="19.5" hidden="1" customHeight="1" outlineLevel="1">
      <c r="A672" s="54"/>
      <c r="B672" s="55"/>
      <c r="C672" s="56"/>
      <c r="D672" s="54"/>
      <c r="E672" s="54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ht="19.5" hidden="1" customHeight="1" outlineLevel="1">
      <c r="A673" s="54"/>
      <c r="B673" s="55"/>
      <c r="C673" s="56"/>
      <c r="D673" s="54"/>
      <c r="E673" s="54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ht="19.5" hidden="1" customHeight="1" outlineLevel="1">
      <c r="A674" s="54"/>
      <c r="B674" s="55"/>
      <c r="C674" s="56"/>
      <c r="D674" s="54"/>
      <c r="E674" s="54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ht="19.5" hidden="1" customHeight="1" outlineLevel="1">
      <c r="A675" s="54"/>
      <c r="B675" s="55"/>
      <c r="C675" s="56"/>
      <c r="D675" s="54"/>
      <c r="E675" s="54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ht="19.5" hidden="1" customHeight="1" outlineLevel="1">
      <c r="A676" s="54"/>
      <c r="B676" s="55"/>
      <c r="C676" s="56"/>
      <c r="D676" s="54"/>
      <c r="E676" s="54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ht="19.5" hidden="1" customHeight="1" outlineLevel="1">
      <c r="A677" s="54"/>
      <c r="B677" s="55"/>
      <c r="C677" s="56"/>
      <c r="D677" s="54"/>
      <c r="E677" s="54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ht="19.5" hidden="1" customHeight="1" outlineLevel="1">
      <c r="A678" s="54"/>
      <c r="B678" s="55"/>
      <c r="C678" s="56"/>
      <c r="D678" s="54"/>
      <c r="E678" s="54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ht="19.5" hidden="1" customHeight="1" outlineLevel="1">
      <c r="A679" s="54"/>
      <c r="B679" s="55"/>
      <c r="C679" s="56"/>
      <c r="D679" s="54"/>
      <c r="E679" s="54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ht="19.5" hidden="1" customHeight="1" outlineLevel="1">
      <c r="A680" s="54"/>
      <c r="B680" s="55"/>
      <c r="C680" s="56"/>
      <c r="D680" s="54"/>
      <c r="E680" s="54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ht="19.5" hidden="1" customHeight="1" outlineLevel="1">
      <c r="A681" s="54"/>
      <c r="B681" s="55"/>
      <c r="C681" s="56"/>
      <c r="D681" s="54"/>
      <c r="E681" s="54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ht="19.5" hidden="1" customHeight="1" outlineLevel="1">
      <c r="A682" s="54"/>
      <c r="B682" s="55"/>
      <c r="C682" s="56"/>
      <c r="D682" s="54"/>
      <c r="E682" s="54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ht="19.5" hidden="1" customHeight="1" outlineLevel="1">
      <c r="A683" s="54"/>
      <c r="B683" s="55"/>
      <c r="C683" s="56"/>
      <c r="D683" s="54"/>
      <c r="E683" s="54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ht="19.5" hidden="1" customHeight="1" outlineLevel="1">
      <c r="A684" s="54"/>
      <c r="B684" s="55"/>
      <c r="C684" s="56"/>
      <c r="D684" s="54"/>
      <c r="E684" s="54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ht="19.5" hidden="1" customHeight="1" outlineLevel="1">
      <c r="A685" s="54"/>
      <c r="B685" s="55"/>
      <c r="C685" s="56"/>
      <c r="D685" s="54"/>
      <c r="E685" s="54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ht="19.5" hidden="1" customHeight="1" outlineLevel="1">
      <c r="A686" s="54"/>
      <c r="B686" s="55"/>
      <c r="C686" s="56"/>
      <c r="D686" s="54"/>
      <c r="E686" s="54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ht="19.5" hidden="1" customHeight="1" outlineLevel="1">
      <c r="A687" s="54"/>
      <c r="B687" s="55"/>
      <c r="C687" s="56"/>
      <c r="D687" s="54"/>
      <c r="E687" s="54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ht="19.5" hidden="1" customHeight="1" outlineLevel="1">
      <c r="A688" s="54"/>
      <c r="B688" s="55"/>
      <c r="C688" s="56"/>
      <c r="D688" s="54"/>
      <c r="E688" s="54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ht="19.5" hidden="1" customHeight="1" outlineLevel="1">
      <c r="A689" s="54"/>
      <c r="B689" s="55"/>
      <c r="C689" s="56"/>
      <c r="D689" s="54"/>
      <c r="E689" s="54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ht="19.5" hidden="1" customHeight="1" outlineLevel="1">
      <c r="A690" s="54"/>
      <c r="B690" s="55"/>
      <c r="C690" s="56"/>
      <c r="D690" s="54"/>
      <c r="E690" s="54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ht="19.5" hidden="1" customHeight="1" outlineLevel="1">
      <c r="A691" s="54"/>
      <c r="B691" s="55"/>
      <c r="C691" s="56"/>
      <c r="D691" s="54"/>
      <c r="E691" s="54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ht="19.5" hidden="1" customHeight="1" outlineLevel="1">
      <c r="A692" s="54"/>
      <c r="B692" s="55"/>
      <c r="C692" s="56"/>
      <c r="D692" s="54"/>
      <c r="E692" s="54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ht="19.5" hidden="1" customHeight="1" outlineLevel="1">
      <c r="A693" s="54"/>
      <c r="B693" s="55"/>
      <c r="C693" s="56"/>
      <c r="D693" s="54"/>
      <c r="E693" s="54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ht="19.5" hidden="1" customHeight="1" outlineLevel="1">
      <c r="A694" s="54"/>
      <c r="B694" s="55"/>
      <c r="C694" s="56"/>
      <c r="D694" s="54"/>
      <c r="E694" s="54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ht="19.5" hidden="1" customHeight="1" outlineLevel="1">
      <c r="A695" s="54"/>
      <c r="B695" s="55"/>
      <c r="C695" s="56"/>
      <c r="D695" s="54"/>
      <c r="E695" s="54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ht="19.5" hidden="1" customHeight="1" outlineLevel="1">
      <c r="A696" s="54"/>
      <c r="B696" s="55"/>
      <c r="C696" s="56"/>
      <c r="D696" s="54"/>
      <c r="E696" s="54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ht="19.5" hidden="1" customHeight="1" outlineLevel="1">
      <c r="A697" s="54"/>
      <c r="B697" s="55"/>
      <c r="C697" s="56"/>
      <c r="D697" s="54"/>
      <c r="E697" s="54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ht="19.5" hidden="1" customHeight="1" outlineLevel="1">
      <c r="A698" s="54"/>
      <c r="B698" s="55"/>
      <c r="C698" s="56"/>
      <c r="D698" s="54"/>
      <c r="E698" s="54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ht="19.5" hidden="1" customHeight="1" outlineLevel="1">
      <c r="A699" s="54"/>
      <c r="B699" s="55"/>
      <c r="C699" s="56"/>
      <c r="D699" s="54"/>
      <c r="E699" s="54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ht="19.5" hidden="1" customHeight="1" outlineLevel="1">
      <c r="A700" s="54"/>
      <c r="B700" s="55"/>
      <c r="C700" s="56"/>
      <c r="D700" s="54"/>
      <c r="E700" s="54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ht="19.5" hidden="1" customHeight="1" outlineLevel="1">
      <c r="A701" s="54"/>
      <c r="B701" s="57"/>
      <c r="C701" s="56"/>
      <c r="D701" s="54"/>
      <c r="E701" s="54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ht="19.5" hidden="1" customHeight="1" outlineLevel="1">
      <c r="A702" s="49"/>
      <c r="B702" s="46"/>
      <c r="C702" s="56"/>
      <c r="D702" s="54"/>
      <c r="E702" s="54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ht="19.5" hidden="1" customHeight="1" outlineLevel="1">
      <c r="A703" s="54"/>
      <c r="B703" s="57"/>
      <c r="C703" s="56"/>
      <c r="D703" s="54"/>
      <c r="E703" s="54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ht="19.5" hidden="1" customHeight="1" outlineLevel="1">
      <c r="A704" s="54"/>
      <c r="B704" s="57"/>
      <c r="C704" s="56"/>
      <c r="D704" s="54"/>
      <c r="E704" s="54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ht="19.5" hidden="1" customHeight="1" outlineLevel="1">
      <c r="A705" s="54"/>
      <c r="B705" s="57"/>
      <c r="C705" s="56"/>
      <c r="D705" s="54"/>
      <c r="E705" s="54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ht="19.5" hidden="1" customHeight="1" outlineLevel="1">
      <c r="A706" s="54"/>
      <c r="B706" s="57"/>
      <c r="C706" s="56"/>
      <c r="D706" s="54"/>
      <c r="E706" s="54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ht="19.5" hidden="1" customHeight="1" outlineLevel="1">
      <c r="A707" s="54"/>
      <c r="B707" s="57"/>
      <c r="C707" s="56"/>
      <c r="D707" s="54"/>
      <c r="E707" s="54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ht="19.5" hidden="1" customHeight="1" outlineLevel="1">
      <c r="A708" s="54"/>
      <c r="B708" s="57"/>
      <c r="C708" s="56"/>
      <c r="D708" s="54"/>
      <c r="E708" s="54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ht="19.5" hidden="1" customHeight="1" outlineLevel="1">
      <c r="A709" s="54"/>
      <c r="B709" s="57"/>
      <c r="C709" s="56"/>
      <c r="D709" s="54"/>
      <c r="E709" s="54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ht="19.5" hidden="1" customHeight="1" outlineLevel="1">
      <c r="A710" s="54"/>
      <c r="B710" s="57"/>
      <c r="C710" s="56"/>
      <c r="D710" s="54"/>
      <c r="E710" s="54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ht="19.5" hidden="1" customHeight="1" outlineLevel="1">
      <c r="A711" s="54"/>
      <c r="B711" s="57"/>
      <c r="C711" s="56"/>
      <c r="D711" s="54"/>
      <c r="E711" s="54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ht="19.5" hidden="1" customHeight="1" outlineLevel="1">
      <c r="A712" s="54"/>
      <c r="B712" s="57"/>
      <c r="C712" s="56"/>
      <c r="D712" s="54"/>
      <c r="E712" s="54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ht="19.5" hidden="1" customHeight="1" outlineLevel="1">
      <c r="A713" s="54"/>
      <c r="B713" s="57"/>
      <c r="C713" s="56"/>
      <c r="D713" s="54"/>
      <c r="E713" s="54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ht="19.5" hidden="1" customHeight="1" outlineLevel="1">
      <c r="A714" s="54"/>
      <c r="B714" s="57"/>
      <c r="C714" s="56"/>
      <c r="D714" s="54"/>
      <c r="E714" s="54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ht="19.5" hidden="1" customHeight="1" outlineLevel="1">
      <c r="A715" s="54"/>
      <c r="B715" s="57"/>
      <c r="C715" s="56"/>
      <c r="D715" s="54"/>
      <c r="E715" s="54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ht="19.5" hidden="1" customHeight="1" outlineLevel="1">
      <c r="A716" s="54"/>
      <c r="B716" s="57"/>
      <c r="C716" s="56"/>
      <c r="D716" s="54"/>
      <c r="E716" s="54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ht="19.5" hidden="1" customHeight="1" outlineLevel="1">
      <c r="A717" s="54"/>
      <c r="B717" s="57"/>
      <c r="C717" s="56"/>
      <c r="D717" s="54"/>
      <c r="E717" s="54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ht="19.5" hidden="1" customHeight="1" outlineLevel="1">
      <c r="A718" s="54"/>
      <c r="B718" s="57"/>
      <c r="C718" s="56"/>
      <c r="D718" s="54"/>
      <c r="E718" s="54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ht="19.5" hidden="1" customHeight="1" outlineLevel="1">
      <c r="A719" s="54"/>
      <c r="B719" s="57"/>
      <c r="C719" s="56"/>
      <c r="D719" s="54"/>
      <c r="E719" s="54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ht="19.5" hidden="1" customHeight="1" outlineLevel="1">
      <c r="A720" s="54"/>
      <c r="B720" s="57"/>
      <c r="C720" s="56"/>
      <c r="D720" s="54"/>
      <c r="E720" s="54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ht="19.5" hidden="1" customHeight="1" outlineLevel="1">
      <c r="A721" s="54"/>
      <c r="B721" s="57"/>
      <c r="C721" s="56"/>
      <c r="D721" s="54"/>
      <c r="E721" s="54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ht="19.5" hidden="1" customHeight="1" outlineLevel="1">
      <c r="A722" s="54"/>
      <c r="B722" s="57"/>
      <c r="C722" s="56"/>
      <c r="D722" s="54"/>
      <c r="E722" s="54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ht="19.5" hidden="1" customHeight="1" outlineLevel="1">
      <c r="A723" s="54"/>
      <c r="B723" s="57"/>
      <c r="C723" s="56"/>
      <c r="D723" s="54"/>
      <c r="E723" s="54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ht="19.5" hidden="1" customHeight="1" outlineLevel="1">
      <c r="A724" s="54"/>
      <c r="B724" s="57"/>
      <c r="C724" s="56"/>
      <c r="D724" s="54"/>
      <c r="E724" s="54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ht="19.5" hidden="1" customHeight="1" outlineLevel="1">
      <c r="A725" s="54"/>
      <c r="B725" s="57"/>
      <c r="C725" s="56"/>
      <c r="D725" s="54"/>
      <c r="E725" s="54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ht="19.5" hidden="1" customHeight="1" outlineLevel="1">
      <c r="A726" s="54"/>
      <c r="B726" s="57"/>
      <c r="C726" s="56"/>
      <c r="D726" s="54"/>
      <c r="E726" s="54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ht="19.5" hidden="1" customHeight="1" outlineLevel="1">
      <c r="A727" s="54"/>
      <c r="B727" s="57"/>
      <c r="C727" s="56"/>
      <c r="D727" s="54"/>
      <c r="E727" s="54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ht="19.5" hidden="1" customHeight="1" outlineLevel="1">
      <c r="A728" s="54"/>
      <c r="B728" s="57"/>
      <c r="C728" s="56"/>
      <c r="D728" s="54"/>
      <c r="E728" s="54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ht="19.5" hidden="1" customHeight="1" outlineLevel="1">
      <c r="A729" s="54"/>
      <c r="B729" s="57"/>
      <c r="C729" s="56"/>
      <c r="D729" s="54"/>
      <c r="E729" s="54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ht="19.5" hidden="1" customHeight="1" outlineLevel="1">
      <c r="A730" s="54"/>
      <c r="B730" s="57"/>
      <c r="C730" s="56"/>
      <c r="D730" s="54"/>
      <c r="E730" s="54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ht="19.5" hidden="1" customHeight="1" outlineLevel="1">
      <c r="A731" s="54"/>
      <c r="B731" s="57"/>
      <c r="C731" s="56"/>
      <c r="D731" s="54"/>
      <c r="E731" s="54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ht="19.5" hidden="1" customHeight="1" outlineLevel="1">
      <c r="A732" s="54"/>
      <c r="B732" s="57"/>
      <c r="C732" s="56"/>
      <c r="D732" s="54"/>
      <c r="E732" s="54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ht="19.5" hidden="1" customHeight="1" outlineLevel="1">
      <c r="A733" s="54"/>
      <c r="B733" s="57"/>
      <c r="C733" s="56"/>
      <c r="D733" s="54"/>
      <c r="E733" s="54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ht="19.5" hidden="1" customHeight="1" outlineLevel="1">
      <c r="A734" s="54"/>
      <c r="B734" s="57"/>
      <c r="C734" s="56"/>
      <c r="D734" s="54"/>
      <c r="E734" s="54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ht="19.5" hidden="1" customHeight="1" outlineLevel="1">
      <c r="A735" s="54"/>
      <c r="B735" s="57"/>
      <c r="C735" s="56"/>
      <c r="D735" s="54"/>
      <c r="E735" s="54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ht="19.5" hidden="1" customHeight="1" outlineLevel="1">
      <c r="A736" s="54"/>
      <c r="B736" s="57"/>
      <c r="C736" s="56"/>
      <c r="D736" s="54"/>
      <c r="E736" s="54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ht="19.5" hidden="1" customHeight="1" outlineLevel="1">
      <c r="A737" s="54"/>
      <c r="B737" s="57"/>
      <c r="C737" s="56"/>
      <c r="D737" s="54"/>
      <c r="E737" s="54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ht="19.5" hidden="1" customHeight="1" outlineLevel="1">
      <c r="A738" s="54"/>
      <c r="B738" s="57"/>
      <c r="C738" s="56"/>
      <c r="D738" s="54"/>
      <c r="E738" s="54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ht="19.5" hidden="1" customHeight="1" outlineLevel="1">
      <c r="A739" s="54"/>
      <c r="B739" s="57"/>
      <c r="C739" s="56"/>
      <c r="D739" s="54"/>
      <c r="E739" s="54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ht="19.5" hidden="1" customHeight="1" outlineLevel="1">
      <c r="A740" s="54"/>
      <c r="B740" s="57"/>
      <c r="C740" s="56"/>
      <c r="D740" s="54"/>
      <c r="E740" s="54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ht="19.5" hidden="1" customHeight="1" outlineLevel="1">
      <c r="A741" s="54"/>
      <c r="B741" s="57"/>
      <c r="C741" s="56"/>
      <c r="D741" s="54"/>
      <c r="E741" s="54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ht="19.5" hidden="1" customHeight="1" outlineLevel="1">
      <c r="A742" s="54"/>
      <c r="B742" s="57"/>
      <c r="C742" s="56"/>
      <c r="D742" s="54"/>
      <c r="E742" s="54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ht="19.5" hidden="1" customHeight="1" outlineLevel="1">
      <c r="A743" s="54"/>
      <c r="B743" s="57"/>
      <c r="C743" s="56"/>
      <c r="D743" s="54"/>
      <c r="E743" s="54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ht="19.5" hidden="1" customHeight="1" outlineLevel="1">
      <c r="A744" s="54"/>
      <c r="B744" s="57"/>
      <c r="C744" s="56"/>
      <c r="D744" s="54"/>
      <c r="E744" s="54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ht="19.5" hidden="1" customHeight="1" outlineLevel="1">
      <c r="A745" s="54"/>
      <c r="B745" s="57"/>
      <c r="C745" s="56"/>
      <c r="D745" s="54"/>
      <c r="E745" s="54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ht="19.5" hidden="1" customHeight="1" outlineLevel="1">
      <c r="A746" s="54"/>
      <c r="B746" s="57"/>
      <c r="C746" s="56"/>
      <c r="D746" s="54"/>
      <c r="E746" s="54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ht="19.5" hidden="1" customHeight="1" outlineLevel="1">
      <c r="A747" s="54"/>
      <c r="B747" s="57"/>
      <c r="C747" s="56"/>
      <c r="D747" s="54"/>
      <c r="E747" s="54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ht="19.5" hidden="1" customHeight="1" outlineLevel="1">
      <c r="A748" s="54"/>
      <c r="B748" s="57"/>
      <c r="C748" s="56"/>
      <c r="D748" s="54"/>
      <c r="E748" s="54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ht="19.5" customHeight="1" collapsed="1">
      <c r="A749" s="53" t="s">
        <v>29</v>
      </c>
      <c r="B749" s="32"/>
      <c r="C749" s="32"/>
      <c r="D749" s="32"/>
      <c r="E749" s="32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ht="19.5" customHeight="1" outlineLevel="1">
      <c r="A750" s="54"/>
      <c r="B750" s="55"/>
      <c r="C750" s="58" t="s">
        <v>12</v>
      </c>
      <c r="D750" s="59">
        <v>50.0</v>
      </c>
      <c r="E750" s="59">
        <v>10.0</v>
      </c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ht="19.5" customHeight="1" outlineLevel="1">
      <c r="A751" s="54"/>
      <c r="B751" s="55"/>
      <c r="C751" s="56"/>
      <c r="D751" s="54"/>
      <c r="E751" s="54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ht="19.5" customHeight="1" outlineLevel="1">
      <c r="A752" s="54"/>
      <c r="B752" s="55"/>
      <c r="C752" s="56"/>
      <c r="D752" s="54"/>
      <c r="E752" s="54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ht="19.5" customHeight="1" outlineLevel="1">
      <c r="A753" s="54"/>
      <c r="B753" s="55"/>
      <c r="C753" s="56"/>
      <c r="D753" s="54"/>
      <c r="E753" s="54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ht="19.5" customHeight="1" outlineLevel="1">
      <c r="A754" s="54"/>
      <c r="B754" s="55"/>
      <c r="C754" s="56"/>
      <c r="D754" s="54"/>
      <c r="E754" s="54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ht="19.5" customHeight="1" outlineLevel="1">
      <c r="A755" s="54"/>
      <c r="B755" s="55"/>
      <c r="C755" s="56"/>
      <c r="D755" s="54"/>
      <c r="E755" s="54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ht="19.5" customHeight="1" outlineLevel="1">
      <c r="A756" s="54"/>
      <c r="B756" s="55"/>
      <c r="C756" s="56"/>
      <c r="D756" s="54"/>
      <c r="E756" s="54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ht="19.5" customHeight="1" outlineLevel="1">
      <c r="A757" s="54"/>
      <c r="B757" s="55"/>
      <c r="C757" s="56"/>
      <c r="D757" s="54"/>
      <c r="E757" s="54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ht="19.5" customHeight="1" outlineLevel="1">
      <c r="A758" s="54"/>
      <c r="B758" s="55"/>
      <c r="C758" s="56"/>
      <c r="D758" s="54"/>
      <c r="E758" s="54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ht="19.5" customHeight="1" outlineLevel="1">
      <c r="A759" s="54"/>
      <c r="B759" s="55"/>
      <c r="C759" s="56"/>
      <c r="D759" s="54"/>
      <c r="E759" s="54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ht="19.5" customHeight="1" outlineLevel="1">
      <c r="A760" s="54"/>
      <c r="B760" s="55"/>
      <c r="C760" s="56"/>
      <c r="D760" s="54"/>
      <c r="E760" s="54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ht="19.5" customHeight="1" outlineLevel="1">
      <c r="A761" s="54"/>
      <c r="B761" s="55"/>
      <c r="C761" s="56"/>
      <c r="D761" s="54"/>
      <c r="E761" s="54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ht="19.5" customHeight="1" outlineLevel="1">
      <c r="A762" s="54"/>
      <c r="B762" s="55"/>
      <c r="C762" s="56"/>
      <c r="D762" s="54"/>
      <c r="E762" s="54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ht="19.5" customHeight="1" outlineLevel="1">
      <c r="A763" s="54"/>
      <c r="B763" s="55"/>
      <c r="C763" s="56"/>
      <c r="D763" s="54"/>
      <c r="E763" s="54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ht="19.5" customHeight="1" outlineLevel="1">
      <c r="A764" s="54"/>
      <c r="B764" s="55"/>
      <c r="C764" s="56"/>
      <c r="D764" s="54"/>
      <c r="E764" s="54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ht="19.5" customHeight="1" outlineLevel="1">
      <c r="A765" s="54"/>
      <c r="B765" s="55"/>
      <c r="C765" s="56"/>
      <c r="D765" s="54"/>
      <c r="E765" s="54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ht="19.5" customHeight="1" outlineLevel="1">
      <c r="A766" s="54"/>
      <c r="B766" s="55"/>
      <c r="C766" s="56"/>
      <c r="D766" s="54"/>
      <c r="E766" s="54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ht="19.5" customHeight="1" outlineLevel="1">
      <c r="A767" s="54"/>
      <c r="B767" s="55"/>
      <c r="C767" s="56"/>
      <c r="D767" s="54"/>
      <c r="E767" s="54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ht="19.5" customHeight="1" outlineLevel="1">
      <c r="A768" s="54"/>
      <c r="B768" s="55"/>
      <c r="C768" s="56"/>
      <c r="D768" s="54"/>
      <c r="E768" s="54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ht="19.5" customHeight="1" outlineLevel="1">
      <c r="A769" s="54"/>
      <c r="B769" s="55"/>
      <c r="C769" s="56"/>
      <c r="D769" s="54"/>
      <c r="E769" s="54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ht="19.5" customHeight="1" outlineLevel="1">
      <c r="A770" s="54"/>
      <c r="B770" s="55"/>
      <c r="C770" s="56"/>
      <c r="D770" s="54"/>
      <c r="E770" s="54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ht="19.5" customHeight="1" outlineLevel="1">
      <c r="A771" s="54"/>
      <c r="B771" s="55"/>
      <c r="C771" s="56"/>
      <c r="D771" s="54"/>
      <c r="E771" s="54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ht="19.5" customHeight="1" outlineLevel="1">
      <c r="A772" s="54"/>
      <c r="B772" s="55"/>
      <c r="C772" s="56"/>
      <c r="D772" s="54"/>
      <c r="E772" s="54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ht="19.5" customHeight="1" outlineLevel="1">
      <c r="A773" s="54"/>
      <c r="B773" s="55"/>
      <c r="C773" s="56"/>
      <c r="D773" s="54"/>
      <c r="E773" s="54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ht="19.5" customHeight="1" outlineLevel="1">
      <c r="A774" s="54"/>
      <c r="B774" s="55"/>
      <c r="C774" s="56"/>
      <c r="D774" s="54"/>
      <c r="E774" s="54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ht="19.5" customHeight="1" outlineLevel="1">
      <c r="A775" s="54"/>
      <c r="B775" s="55"/>
      <c r="C775" s="56"/>
      <c r="D775" s="54"/>
      <c r="E775" s="54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ht="19.5" customHeight="1" outlineLevel="1">
      <c r="A776" s="54"/>
      <c r="B776" s="55"/>
      <c r="C776" s="56"/>
      <c r="D776" s="54"/>
      <c r="E776" s="54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ht="19.5" customHeight="1" outlineLevel="1">
      <c r="A777" s="54"/>
      <c r="B777" s="55"/>
      <c r="C777" s="56"/>
      <c r="D777" s="54"/>
      <c r="E777" s="54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ht="19.5" customHeight="1" outlineLevel="1">
      <c r="A778" s="54"/>
      <c r="B778" s="55"/>
      <c r="C778" s="56"/>
      <c r="D778" s="54"/>
      <c r="E778" s="54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ht="19.5" customHeight="1" outlineLevel="1">
      <c r="A779" s="54"/>
      <c r="B779" s="55"/>
      <c r="C779" s="56"/>
      <c r="D779" s="54"/>
      <c r="E779" s="54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ht="19.5" customHeight="1" outlineLevel="1">
      <c r="A780" s="54"/>
      <c r="B780" s="55"/>
      <c r="C780" s="56"/>
      <c r="D780" s="54"/>
      <c r="E780" s="54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ht="19.5" customHeight="1" outlineLevel="1">
      <c r="A781" s="54"/>
      <c r="B781" s="55"/>
      <c r="C781" s="56"/>
      <c r="D781" s="54"/>
      <c r="E781" s="54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ht="19.5" customHeight="1" outlineLevel="1">
      <c r="A782" s="54"/>
      <c r="B782" s="55"/>
      <c r="C782" s="56"/>
      <c r="D782" s="54"/>
      <c r="E782" s="54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ht="19.5" customHeight="1" outlineLevel="1">
      <c r="A783" s="54"/>
      <c r="B783" s="55"/>
      <c r="C783" s="56"/>
      <c r="D783" s="54"/>
      <c r="E783" s="54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ht="19.5" customHeight="1" outlineLevel="1">
      <c r="A784" s="54"/>
      <c r="B784" s="55"/>
      <c r="C784" s="56"/>
      <c r="D784" s="54"/>
      <c r="E784" s="54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ht="19.5" customHeight="1" outlineLevel="1">
      <c r="A785" s="54"/>
      <c r="B785" s="55"/>
      <c r="C785" s="56"/>
      <c r="D785" s="54"/>
      <c r="E785" s="54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ht="19.5" customHeight="1" outlineLevel="1">
      <c r="A786" s="54"/>
      <c r="B786" s="55"/>
      <c r="C786" s="56"/>
      <c r="D786" s="54"/>
      <c r="E786" s="54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ht="19.5" customHeight="1" outlineLevel="1">
      <c r="A787" s="54"/>
      <c r="B787" s="55"/>
      <c r="C787" s="56"/>
      <c r="D787" s="54"/>
      <c r="E787" s="54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ht="19.5" customHeight="1" outlineLevel="1">
      <c r="A788" s="54"/>
      <c r="B788" s="55"/>
      <c r="C788" s="56"/>
      <c r="D788" s="54"/>
      <c r="E788" s="54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ht="19.5" customHeight="1" outlineLevel="1">
      <c r="A789" s="54"/>
      <c r="B789" s="55"/>
      <c r="C789" s="56"/>
      <c r="D789" s="54"/>
      <c r="E789" s="54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ht="19.5" customHeight="1" outlineLevel="1">
      <c r="A790" s="54"/>
      <c r="B790" s="55"/>
      <c r="C790" s="56"/>
      <c r="D790" s="54"/>
      <c r="E790" s="54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ht="19.5" customHeight="1" outlineLevel="1">
      <c r="A791" s="54"/>
      <c r="B791" s="55"/>
      <c r="C791" s="56"/>
      <c r="D791" s="54"/>
      <c r="E791" s="54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ht="19.5" customHeight="1" outlineLevel="1">
      <c r="A792" s="54"/>
      <c r="B792" s="55"/>
      <c r="C792" s="56"/>
      <c r="D792" s="54"/>
      <c r="E792" s="54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ht="19.5" customHeight="1" outlineLevel="1">
      <c r="A793" s="54"/>
      <c r="B793" s="55"/>
      <c r="C793" s="56"/>
      <c r="D793" s="54"/>
      <c r="E793" s="54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ht="19.5" customHeight="1" outlineLevel="1">
      <c r="A794" s="54"/>
      <c r="B794" s="57"/>
      <c r="C794" s="56"/>
      <c r="D794" s="54"/>
      <c r="E794" s="54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ht="19.5" customHeight="1" outlineLevel="1">
      <c r="A795" s="49"/>
      <c r="B795" s="46"/>
      <c r="C795" s="56"/>
      <c r="D795" s="54"/>
      <c r="E795" s="54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ht="19.5" customHeight="1" outlineLevel="1">
      <c r="A796" s="54"/>
      <c r="B796" s="57"/>
      <c r="C796" s="56"/>
      <c r="D796" s="54"/>
      <c r="E796" s="54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ht="19.5" customHeight="1" outlineLevel="1">
      <c r="A797" s="54"/>
      <c r="B797" s="57"/>
      <c r="C797" s="56"/>
      <c r="D797" s="54"/>
      <c r="E797" s="54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ht="19.5" customHeight="1" outlineLevel="1">
      <c r="A798" s="54"/>
      <c r="B798" s="57"/>
      <c r="C798" s="56"/>
      <c r="D798" s="54"/>
      <c r="E798" s="54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ht="19.5" customHeight="1" outlineLevel="1">
      <c r="A799" s="54"/>
      <c r="B799" s="57"/>
      <c r="C799" s="56"/>
      <c r="D799" s="54"/>
      <c r="E799" s="54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ht="19.5" customHeight="1" outlineLevel="1">
      <c r="A800" s="54"/>
      <c r="B800" s="57"/>
      <c r="C800" s="56"/>
      <c r="D800" s="54"/>
      <c r="E800" s="54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ht="19.5" customHeight="1" outlineLevel="1">
      <c r="A801" s="54"/>
      <c r="B801" s="57"/>
      <c r="C801" s="56"/>
      <c r="D801" s="54"/>
      <c r="E801" s="54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ht="19.5" customHeight="1" outlineLevel="1">
      <c r="A802" s="54"/>
      <c r="B802" s="57"/>
      <c r="C802" s="56"/>
      <c r="D802" s="54"/>
      <c r="E802" s="54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ht="19.5" customHeight="1" outlineLevel="1">
      <c r="A803" s="54"/>
      <c r="B803" s="57"/>
      <c r="C803" s="56"/>
      <c r="D803" s="54"/>
      <c r="E803" s="54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ht="19.5" customHeight="1" outlineLevel="1">
      <c r="A804" s="54"/>
      <c r="B804" s="57"/>
      <c r="C804" s="56"/>
      <c r="D804" s="54"/>
      <c r="E804" s="54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ht="19.5" customHeight="1" outlineLevel="1">
      <c r="A805" s="54"/>
      <c r="B805" s="57"/>
      <c r="C805" s="56"/>
      <c r="D805" s="54"/>
      <c r="E805" s="54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ht="19.5" customHeight="1" outlineLevel="1">
      <c r="A806" s="54"/>
      <c r="B806" s="57"/>
      <c r="C806" s="56"/>
      <c r="D806" s="54"/>
      <c r="E806" s="54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ht="19.5" customHeight="1" outlineLevel="1">
      <c r="A807" s="54"/>
      <c r="B807" s="57"/>
      <c r="C807" s="56"/>
      <c r="D807" s="54"/>
      <c r="E807" s="54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ht="19.5" customHeight="1" outlineLevel="1">
      <c r="A808" s="54"/>
      <c r="B808" s="57"/>
      <c r="C808" s="56"/>
      <c r="D808" s="54"/>
      <c r="E808" s="54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ht="19.5" customHeight="1" outlineLevel="1">
      <c r="A809" s="54"/>
      <c r="B809" s="57"/>
      <c r="C809" s="56"/>
      <c r="D809" s="54"/>
      <c r="E809" s="54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ht="19.5" customHeight="1" outlineLevel="1">
      <c r="A810" s="54"/>
      <c r="B810" s="57"/>
      <c r="C810" s="56"/>
      <c r="D810" s="54"/>
      <c r="E810" s="54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ht="19.5" customHeight="1" outlineLevel="1">
      <c r="A811" s="54"/>
      <c r="B811" s="57"/>
      <c r="C811" s="56"/>
      <c r="D811" s="54"/>
      <c r="E811" s="54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ht="19.5" customHeight="1" outlineLevel="1">
      <c r="A812" s="54"/>
      <c r="B812" s="57"/>
      <c r="C812" s="56"/>
      <c r="D812" s="54"/>
      <c r="E812" s="54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ht="19.5" customHeight="1" outlineLevel="1">
      <c r="A813" s="54"/>
      <c r="B813" s="57"/>
      <c r="C813" s="56"/>
      <c r="D813" s="54"/>
      <c r="E813" s="54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ht="19.5" customHeight="1" outlineLevel="1">
      <c r="A814" s="54"/>
      <c r="B814" s="57"/>
      <c r="C814" s="56"/>
      <c r="D814" s="54"/>
      <c r="E814" s="54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ht="19.5" customHeight="1" outlineLevel="1">
      <c r="A815" s="54"/>
      <c r="B815" s="57"/>
      <c r="C815" s="56"/>
      <c r="D815" s="54"/>
      <c r="E815" s="54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ht="19.5" customHeight="1" outlineLevel="1">
      <c r="A816" s="54"/>
      <c r="B816" s="57"/>
      <c r="C816" s="56"/>
      <c r="D816" s="54"/>
      <c r="E816" s="54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ht="19.5" customHeight="1" outlineLevel="1">
      <c r="A817" s="54"/>
      <c r="B817" s="57"/>
      <c r="C817" s="56"/>
      <c r="D817" s="54"/>
      <c r="E817" s="54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ht="19.5" customHeight="1" outlineLevel="1">
      <c r="A818" s="54"/>
      <c r="B818" s="57"/>
      <c r="C818" s="56"/>
      <c r="D818" s="54"/>
      <c r="E818" s="54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ht="19.5" customHeight="1" outlineLevel="1">
      <c r="A819" s="54"/>
      <c r="B819" s="57"/>
      <c r="C819" s="56"/>
      <c r="D819" s="54"/>
      <c r="E819" s="54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ht="19.5" customHeight="1" outlineLevel="1">
      <c r="A820" s="54"/>
      <c r="B820" s="57"/>
      <c r="C820" s="56"/>
      <c r="D820" s="54"/>
      <c r="E820" s="54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ht="19.5" customHeight="1" outlineLevel="1">
      <c r="A821" s="54"/>
      <c r="B821" s="57"/>
      <c r="C821" s="56"/>
      <c r="D821" s="54"/>
      <c r="E821" s="54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ht="19.5" customHeight="1" outlineLevel="1">
      <c r="A822" s="54"/>
      <c r="B822" s="57"/>
      <c r="C822" s="56"/>
      <c r="D822" s="54"/>
      <c r="E822" s="54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ht="19.5" customHeight="1" outlineLevel="1">
      <c r="A823" s="54"/>
      <c r="B823" s="57"/>
      <c r="C823" s="56"/>
      <c r="D823" s="54"/>
      <c r="E823" s="54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ht="19.5" customHeight="1" outlineLevel="1">
      <c r="A824" s="54"/>
      <c r="B824" s="57"/>
      <c r="C824" s="56"/>
      <c r="D824" s="54"/>
      <c r="E824" s="54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ht="19.5" customHeight="1" outlineLevel="1">
      <c r="A825" s="54"/>
      <c r="B825" s="57"/>
      <c r="C825" s="56"/>
      <c r="D825" s="54"/>
      <c r="E825" s="54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ht="19.5" customHeight="1" outlineLevel="1">
      <c r="A826" s="54"/>
      <c r="B826" s="57"/>
      <c r="C826" s="56"/>
      <c r="D826" s="54"/>
      <c r="E826" s="54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ht="19.5" customHeight="1" outlineLevel="1">
      <c r="A827" s="54"/>
      <c r="B827" s="57"/>
      <c r="C827" s="56"/>
      <c r="D827" s="54"/>
      <c r="E827" s="54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ht="19.5" customHeight="1" outlineLevel="1">
      <c r="A828" s="54"/>
      <c r="B828" s="57"/>
      <c r="C828" s="56"/>
      <c r="D828" s="54"/>
      <c r="E828" s="54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ht="19.5" customHeight="1" outlineLevel="1">
      <c r="A829" s="54"/>
      <c r="B829" s="57"/>
      <c r="C829" s="56"/>
      <c r="D829" s="54"/>
      <c r="E829" s="54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ht="19.5" customHeight="1" outlineLevel="1">
      <c r="A830" s="54"/>
      <c r="B830" s="57"/>
      <c r="C830" s="56"/>
      <c r="D830" s="54"/>
      <c r="E830" s="54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ht="19.5" customHeight="1" outlineLevel="1">
      <c r="A831" s="54"/>
      <c r="B831" s="57"/>
      <c r="C831" s="56"/>
      <c r="D831" s="54"/>
      <c r="E831" s="54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ht="19.5" customHeight="1" outlineLevel="1">
      <c r="A832" s="54"/>
      <c r="B832" s="57"/>
      <c r="C832" s="56"/>
      <c r="D832" s="54"/>
      <c r="E832" s="54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ht="19.5" customHeight="1" outlineLevel="1">
      <c r="A833" s="54"/>
      <c r="B833" s="57"/>
      <c r="C833" s="56"/>
      <c r="D833" s="54"/>
      <c r="E833" s="54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ht="19.5" customHeight="1" outlineLevel="1">
      <c r="A834" s="54"/>
      <c r="B834" s="57"/>
      <c r="C834" s="56"/>
      <c r="D834" s="54"/>
      <c r="E834" s="54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ht="19.5" customHeight="1" outlineLevel="1">
      <c r="A835" s="54"/>
      <c r="B835" s="57"/>
      <c r="C835" s="56"/>
      <c r="D835" s="54"/>
      <c r="E835" s="54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ht="19.5" customHeight="1" outlineLevel="1">
      <c r="A836" s="54"/>
      <c r="B836" s="57"/>
      <c r="C836" s="56"/>
      <c r="D836" s="54"/>
      <c r="E836" s="54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ht="19.5" customHeight="1" outlineLevel="1">
      <c r="A837" s="54"/>
      <c r="B837" s="57"/>
      <c r="C837" s="56"/>
      <c r="D837" s="54"/>
      <c r="E837" s="54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ht="19.5" customHeight="1" outlineLevel="1">
      <c r="A838" s="54"/>
      <c r="B838" s="57"/>
      <c r="C838" s="56"/>
      <c r="D838" s="54"/>
      <c r="E838" s="54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ht="19.5" customHeight="1" outlineLevel="1">
      <c r="A839" s="54"/>
      <c r="B839" s="57"/>
      <c r="C839" s="56"/>
      <c r="D839" s="54"/>
      <c r="E839" s="54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ht="19.5" customHeight="1" outlineLevel="1">
      <c r="A840" s="54"/>
      <c r="B840" s="57"/>
      <c r="C840" s="56"/>
      <c r="D840" s="54"/>
      <c r="E840" s="54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ht="19.5" customHeight="1" outlineLevel="1">
      <c r="A841" s="54"/>
      <c r="B841" s="57"/>
      <c r="C841" s="56"/>
      <c r="D841" s="54"/>
      <c r="E841" s="54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ht="19.5" customHeight="1">
      <c r="A842" s="53" t="s">
        <v>30</v>
      </c>
      <c r="B842" s="32"/>
      <c r="C842" s="32"/>
      <c r="D842" s="32"/>
      <c r="E842" s="32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ht="19.5" hidden="1" customHeight="1" outlineLevel="1">
      <c r="A843" s="54"/>
      <c r="B843" s="55"/>
      <c r="C843" s="56"/>
      <c r="D843" s="54"/>
      <c r="E843" s="54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ht="19.5" hidden="1" customHeight="1" outlineLevel="1">
      <c r="A844" s="54"/>
      <c r="B844" s="55"/>
      <c r="C844" s="56"/>
      <c r="D844" s="54"/>
      <c r="E844" s="54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ht="19.5" hidden="1" customHeight="1" outlineLevel="1">
      <c r="A845" s="54"/>
      <c r="B845" s="55"/>
      <c r="C845" s="56"/>
      <c r="D845" s="54"/>
      <c r="E845" s="54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ht="19.5" hidden="1" customHeight="1" outlineLevel="1">
      <c r="A846" s="54"/>
      <c r="B846" s="55"/>
      <c r="C846" s="56"/>
      <c r="D846" s="54"/>
      <c r="E846" s="54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ht="19.5" hidden="1" customHeight="1" outlineLevel="1">
      <c r="A847" s="54"/>
      <c r="B847" s="55"/>
      <c r="C847" s="56"/>
      <c r="D847" s="54"/>
      <c r="E847" s="54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ht="19.5" hidden="1" customHeight="1" outlineLevel="1">
      <c r="A848" s="54"/>
      <c r="B848" s="55"/>
      <c r="C848" s="56"/>
      <c r="D848" s="54"/>
      <c r="E848" s="54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ht="19.5" hidden="1" customHeight="1" outlineLevel="1">
      <c r="A849" s="54"/>
      <c r="B849" s="55"/>
      <c r="C849" s="56"/>
      <c r="D849" s="54"/>
      <c r="E849" s="54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ht="19.5" hidden="1" customHeight="1" outlineLevel="1">
      <c r="A850" s="54"/>
      <c r="B850" s="55"/>
      <c r="C850" s="56"/>
      <c r="D850" s="54"/>
      <c r="E850" s="54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ht="19.5" hidden="1" customHeight="1" outlineLevel="1">
      <c r="A851" s="54"/>
      <c r="B851" s="55"/>
      <c r="C851" s="56"/>
      <c r="D851" s="54"/>
      <c r="E851" s="54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ht="19.5" hidden="1" customHeight="1" outlineLevel="1">
      <c r="A852" s="54"/>
      <c r="B852" s="55"/>
      <c r="C852" s="56"/>
      <c r="D852" s="54"/>
      <c r="E852" s="54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ht="19.5" hidden="1" customHeight="1" outlineLevel="1">
      <c r="A853" s="54"/>
      <c r="B853" s="55"/>
      <c r="C853" s="56"/>
      <c r="D853" s="54"/>
      <c r="E853" s="54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ht="19.5" hidden="1" customHeight="1" outlineLevel="1">
      <c r="A854" s="54"/>
      <c r="B854" s="55"/>
      <c r="C854" s="56"/>
      <c r="D854" s="54"/>
      <c r="E854" s="54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ht="19.5" hidden="1" customHeight="1" outlineLevel="1">
      <c r="A855" s="54"/>
      <c r="B855" s="55"/>
      <c r="C855" s="56"/>
      <c r="D855" s="54"/>
      <c r="E855" s="54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ht="19.5" hidden="1" customHeight="1" outlineLevel="1">
      <c r="A856" s="54"/>
      <c r="B856" s="55"/>
      <c r="C856" s="56"/>
      <c r="D856" s="54"/>
      <c r="E856" s="54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ht="19.5" hidden="1" customHeight="1" outlineLevel="1">
      <c r="A857" s="54"/>
      <c r="B857" s="55"/>
      <c r="C857" s="56"/>
      <c r="D857" s="54"/>
      <c r="E857" s="54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ht="19.5" hidden="1" customHeight="1" outlineLevel="1">
      <c r="A858" s="54"/>
      <c r="B858" s="55"/>
      <c r="C858" s="56"/>
      <c r="D858" s="54"/>
      <c r="E858" s="54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ht="19.5" hidden="1" customHeight="1" outlineLevel="1">
      <c r="A859" s="54"/>
      <c r="B859" s="55"/>
      <c r="C859" s="56"/>
      <c r="D859" s="54"/>
      <c r="E859" s="54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ht="19.5" hidden="1" customHeight="1" outlineLevel="1">
      <c r="A860" s="54"/>
      <c r="B860" s="55"/>
      <c r="C860" s="56"/>
      <c r="D860" s="54"/>
      <c r="E860" s="54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ht="19.5" hidden="1" customHeight="1" outlineLevel="1">
      <c r="A861" s="54"/>
      <c r="B861" s="55"/>
      <c r="C861" s="56"/>
      <c r="D861" s="54"/>
      <c r="E861" s="54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ht="19.5" hidden="1" customHeight="1" outlineLevel="1">
      <c r="A862" s="54"/>
      <c r="B862" s="55"/>
      <c r="C862" s="56"/>
      <c r="D862" s="54"/>
      <c r="E862" s="54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ht="19.5" hidden="1" customHeight="1" outlineLevel="1">
      <c r="A863" s="54"/>
      <c r="B863" s="55"/>
      <c r="C863" s="56"/>
      <c r="D863" s="54"/>
      <c r="E863" s="54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ht="19.5" hidden="1" customHeight="1" outlineLevel="1">
      <c r="A864" s="54"/>
      <c r="B864" s="55"/>
      <c r="C864" s="56"/>
      <c r="D864" s="54"/>
      <c r="E864" s="54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ht="19.5" hidden="1" customHeight="1" outlineLevel="1">
      <c r="A865" s="54"/>
      <c r="B865" s="55"/>
      <c r="C865" s="56"/>
      <c r="D865" s="54"/>
      <c r="E865" s="54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ht="19.5" hidden="1" customHeight="1" outlineLevel="1">
      <c r="A866" s="54"/>
      <c r="B866" s="55"/>
      <c r="C866" s="56"/>
      <c r="D866" s="54"/>
      <c r="E866" s="54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ht="19.5" hidden="1" customHeight="1" outlineLevel="1">
      <c r="A867" s="54"/>
      <c r="B867" s="55"/>
      <c r="C867" s="56"/>
      <c r="D867" s="54"/>
      <c r="E867" s="54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ht="19.5" hidden="1" customHeight="1" outlineLevel="1">
      <c r="A868" s="54"/>
      <c r="B868" s="55"/>
      <c r="C868" s="56"/>
      <c r="D868" s="54"/>
      <c r="E868" s="54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ht="19.5" hidden="1" customHeight="1" outlineLevel="1">
      <c r="A869" s="54"/>
      <c r="B869" s="55"/>
      <c r="C869" s="56"/>
      <c r="D869" s="54"/>
      <c r="E869" s="54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ht="19.5" hidden="1" customHeight="1" outlineLevel="1">
      <c r="A870" s="54"/>
      <c r="B870" s="55"/>
      <c r="C870" s="56"/>
      <c r="D870" s="54"/>
      <c r="E870" s="54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ht="19.5" hidden="1" customHeight="1" outlineLevel="1">
      <c r="A871" s="54"/>
      <c r="B871" s="55"/>
      <c r="C871" s="56"/>
      <c r="D871" s="54"/>
      <c r="E871" s="54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ht="19.5" hidden="1" customHeight="1" outlineLevel="1">
      <c r="A872" s="54"/>
      <c r="B872" s="55"/>
      <c r="C872" s="56"/>
      <c r="D872" s="54"/>
      <c r="E872" s="54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ht="19.5" hidden="1" customHeight="1" outlineLevel="1">
      <c r="A873" s="54"/>
      <c r="B873" s="55"/>
      <c r="C873" s="56"/>
      <c r="D873" s="54"/>
      <c r="E873" s="54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ht="19.5" hidden="1" customHeight="1" outlineLevel="1">
      <c r="A874" s="54"/>
      <c r="B874" s="55"/>
      <c r="C874" s="56"/>
      <c r="D874" s="54"/>
      <c r="E874" s="54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ht="19.5" hidden="1" customHeight="1" outlineLevel="1">
      <c r="A875" s="54"/>
      <c r="B875" s="55"/>
      <c r="C875" s="56"/>
      <c r="D875" s="54"/>
      <c r="E875" s="54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ht="19.5" hidden="1" customHeight="1" outlineLevel="1">
      <c r="A876" s="54"/>
      <c r="B876" s="55"/>
      <c r="C876" s="56"/>
      <c r="D876" s="54"/>
      <c r="E876" s="54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ht="19.5" hidden="1" customHeight="1" outlineLevel="1">
      <c r="A877" s="54"/>
      <c r="B877" s="55"/>
      <c r="C877" s="56"/>
      <c r="D877" s="54"/>
      <c r="E877" s="54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ht="19.5" hidden="1" customHeight="1" outlineLevel="1">
      <c r="A878" s="54"/>
      <c r="B878" s="55"/>
      <c r="C878" s="56"/>
      <c r="D878" s="54"/>
      <c r="E878" s="54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ht="19.5" hidden="1" customHeight="1" outlineLevel="1">
      <c r="A879" s="54"/>
      <c r="B879" s="55"/>
      <c r="C879" s="56"/>
      <c r="D879" s="54"/>
      <c r="E879" s="54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ht="19.5" hidden="1" customHeight="1" outlineLevel="1">
      <c r="A880" s="54"/>
      <c r="B880" s="55"/>
      <c r="C880" s="56"/>
      <c r="D880" s="54"/>
      <c r="E880" s="54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ht="19.5" hidden="1" customHeight="1" outlineLevel="1">
      <c r="A881" s="54"/>
      <c r="B881" s="55"/>
      <c r="C881" s="56"/>
      <c r="D881" s="54"/>
      <c r="E881" s="54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ht="19.5" hidden="1" customHeight="1" outlineLevel="1">
      <c r="A882" s="54"/>
      <c r="B882" s="55"/>
      <c r="C882" s="56"/>
      <c r="D882" s="54"/>
      <c r="E882" s="54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ht="19.5" hidden="1" customHeight="1" outlineLevel="1">
      <c r="A883" s="54"/>
      <c r="B883" s="55"/>
      <c r="C883" s="56"/>
      <c r="D883" s="54"/>
      <c r="E883" s="54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ht="19.5" hidden="1" customHeight="1" outlineLevel="1">
      <c r="A884" s="54"/>
      <c r="B884" s="55"/>
      <c r="C884" s="56"/>
      <c r="D884" s="54"/>
      <c r="E884" s="54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ht="19.5" hidden="1" customHeight="1" outlineLevel="1">
      <c r="A885" s="54"/>
      <c r="B885" s="55"/>
      <c r="C885" s="56"/>
      <c r="D885" s="54"/>
      <c r="E885" s="54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ht="19.5" hidden="1" customHeight="1" outlineLevel="1">
      <c r="A886" s="54"/>
      <c r="B886" s="55"/>
      <c r="C886" s="56"/>
      <c r="D886" s="54"/>
      <c r="E886" s="54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ht="19.5" hidden="1" customHeight="1" outlineLevel="1">
      <c r="A887" s="54"/>
      <c r="B887" s="57"/>
      <c r="C887" s="56"/>
      <c r="D887" s="54"/>
      <c r="E887" s="54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ht="19.5" hidden="1" customHeight="1" outlineLevel="1">
      <c r="A888" s="49"/>
      <c r="B888" s="46"/>
      <c r="C888" s="56"/>
      <c r="D888" s="54"/>
      <c r="E888" s="54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ht="19.5" hidden="1" customHeight="1" outlineLevel="1">
      <c r="A889" s="54"/>
      <c r="B889" s="57"/>
      <c r="C889" s="56"/>
      <c r="D889" s="54"/>
      <c r="E889" s="54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ht="19.5" hidden="1" customHeight="1" outlineLevel="1">
      <c r="A890" s="54"/>
      <c r="B890" s="57"/>
      <c r="C890" s="56"/>
      <c r="D890" s="54"/>
      <c r="E890" s="54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ht="19.5" hidden="1" customHeight="1" outlineLevel="1">
      <c r="A891" s="54"/>
      <c r="B891" s="57"/>
      <c r="C891" s="56"/>
      <c r="D891" s="54"/>
      <c r="E891" s="54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ht="19.5" hidden="1" customHeight="1" outlineLevel="1">
      <c r="A892" s="54"/>
      <c r="B892" s="57"/>
      <c r="C892" s="56"/>
      <c r="D892" s="54"/>
      <c r="E892" s="54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ht="19.5" hidden="1" customHeight="1" outlineLevel="1">
      <c r="A893" s="54"/>
      <c r="B893" s="57"/>
      <c r="C893" s="56"/>
      <c r="D893" s="54"/>
      <c r="E893" s="54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ht="19.5" hidden="1" customHeight="1" outlineLevel="1">
      <c r="A894" s="54"/>
      <c r="B894" s="57"/>
      <c r="C894" s="56"/>
      <c r="D894" s="54"/>
      <c r="E894" s="54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ht="19.5" hidden="1" customHeight="1" outlineLevel="1">
      <c r="A895" s="54"/>
      <c r="B895" s="57"/>
      <c r="C895" s="56"/>
      <c r="D895" s="54"/>
      <c r="E895" s="54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ht="19.5" hidden="1" customHeight="1" outlineLevel="1">
      <c r="A896" s="54"/>
      <c r="B896" s="57"/>
      <c r="C896" s="56"/>
      <c r="D896" s="54"/>
      <c r="E896" s="54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ht="19.5" hidden="1" customHeight="1" outlineLevel="1">
      <c r="A897" s="54"/>
      <c r="B897" s="57"/>
      <c r="C897" s="56"/>
      <c r="D897" s="54"/>
      <c r="E897" s="54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ht="19.5" hidden="1" customHeight="1" outlineLevel="1">
      <c r="A898" s="54"/>
      <c r="B898" s="57"/>
      <c r="C898" s="56"/>
      <c r="D898" s="54"/>
      <c r="E898" s="54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ht="19.5" hidden="1" customHeight="1" outlineLevel="1">
      <c r="A899" s="54"/>
      <c r="B899" s="57"/>
      <c r="C899" s="56"/>
      <c r="D899" s="54"/>
      <c r="E899" s="54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ht="19.5" hidden="1" customHeight="1" outlineLevel="1">
      <c r="A900" s="54"/>
      <c r="B900" s="57"/>
      <c r="C900" s="56"/>
      <c r="D900" s="54"/>
      <c r="E900" s="54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ht="19.5" hidden="1" customHeight="1" outlineLevel="1">
      <c r="A901" s="54"/>
      <c r="B901" s="57"/>
      <c r="C901" s="56"/>
      <c r="D901" s="54"/>
      <c r="E901" s="54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ht="19.5" hidden="1" customHeight="1" outlineLevel="1">
      <c r="A902" s="54"/>
      <c r="B902" s="57"/>
      <c r="C902" s="56"/>
      <c r="D902" s="54"/>
      <c r="E902" s="54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ht="19.5" hidden="1" customHeight="1" outlineLevel="1">
      <c r="A903" s="54"/>
      <c r="B903" s="57"/>
      <c r="C903" s="56"/>
      <c r="D903" s="54"/>
      <c r="E903" s="54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ht="19.5" hidden="1" customHeight="1" outlineLevel="1">
      <c r="A904" s="54"/>
      <c r="B904" s="57"/>
      <c r="C904" s="56"/>
      <c r="D904" s="54"/>
      <c r="E904" s="54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ht="19.5" hidden="1" customHeight="1" outlineLevel="1">
      <c r="A905" s="54"/>
      <c r="B905" s="57"/>
      <c r="C905" s="56"/>
      <c r="D905" s="54"/>
      <c r="E905" s="54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ht="19.5" hidden="1" customHeight="1" outlineLevel="1">
      <c r="A906" s="54"/>
      <c r="B906" s="57"/>
      <c r="C906" s="56"/>
      <c r="D906" s="54"/>
      <c r="E906" s="54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ht="19.5" hidden="1" customHeight="1" outlineLevel="1">
      <c r="A907" s="54"/>
      <c r="B907" s="57"/>
      <c r="C907" s="56"/>
      <c r="D907" s="54"/>
      <c r="E907" s="54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ht="19.5" hidden="1" customHeight="1" outlineLevel="1">
      <c r="A908" s="54"/>
      <c r="B908" s="57"/>
      <c r="C908" s="56"/>
      <c r="D908" s="54"/>
      <c r="E908" s="54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ht="19.5" hidden="1" customHeight="1" outlineLevel="1">
      <c r="A909" s="54"/>
      <c r="B909" s="57"/>
      <c r="C909" s="56"/>
      <c r="D909" s="54"/>
      <c r="E909" s="54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ht="19.5" hidden="1" customHeight="1" outlineLevel="1">
      <c r="A910" s="54"/>
      <c r="B910" s="57"/>
      <c r="C910" s="56"/>
      <c r="D910" s="54"/>
      <c r="E910" s="54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ht="19.5" hidden="1" customHeight="1" outlineLevel="1">
      <c r="A911" s="54"/>
      <c r="B911" s="57"/>
      <c r="C911" s="56"/>
      <c r="D911" s="54"/>
      <c r="E911" s="54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ht="19.5" hidden="1" customHeight="1" outlineLevel="1">
      <c r="A912" s="54"/>
      <c r="B912" s="57"/>
      <c r="C912" s="56"/>
      <c r="D912" s="54"/>
      <c r="E912" s="54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ht="19.5" hidden="1" customHeight="1" outlineLevel="1">
      <c r="A913" s="54"/>
      <c r="B913" s="57"/>
      <c r="C913" s="56"/>
      <c r="D913" s="54"/>
      <c r="E913" s="54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ht="19.5" hidden="1" customHeight="1" outlineLevel="1">
      <c r="A914" s="54"/>
      <c r="B914" s="57"/>
      <c r="C914" s="56"/>
      <c r="D914" s="54"/>
      <c r="E914" s="54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ht="19.5" hidden="1" customHeight="1" outlineLevel="1">
      <c r="A915" s="54"/>
      <c r="B915" s="57"/>
      <c r="C915" s="56"/>
      <c r="D915" s="54"/>
      <c r="E915" s="54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ht="19.5" hidden="1" customHeight="1" outlineLevel="1">
      <c r="A916" s="54"/>
      <c r="B916" s="57"/>
      <c r="C916" s="56"/>
      <c r="D916" s="54"/>
      <c r="E916" s="54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ht="19.5" hidden="1" customHeight="1" outlineLevel="1">
      <c r="A917" s="54"/>
      <c r="B917" s="57"/>
      <c r="C917" s="56"/>
      <c r="D917" s="54"/>
      <c r="E917" s="54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ht="19.5" hidden="1" customHeight="1" outlineLevel="1">
      <c r="A918" s="54"/>
      <c r="B918" s="57"/>
      <c r="C918" s="56"/>
      <c r="D918" s="54"/>
      <c r="E918" s="54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ht="19.5" hidden="1" customHeight="1" outlineLevel="1">
      <c r="A919" s="54"/>
      <c r="B919" s="57"/>
      <c r="C919" s="56"/>
      <c r="D919" s="54"/>
      <c r="E919" s="54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ht="19.5" hidden="1" customHeight="1" outlineLevel="1">
      <c r="A920" s="54"/>
      <c r="B920" s="57"/>
      <c r="C920" s="56"/>
      <c r="D920" s="54"/>
      <c r="E920" s="54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ht="19.5" hidden="1" customHeight="1" outlineLevel="1">
      <c r="A921" s="54"/>
      <c r="B921" s="57"/>
      <c r="C921" s="56"/>
      <c r="D921" s="54"/>
      <c r="E921" s="54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ht="19.5" hidden="1" customHeight="1" outlineLevel="1">
      <c r="A922" s="54"/>
      <c r="B922" s="57"/>
      <c r="C922" s="56"/>
      <c r="D922" s="54"/>
      <c r="E922" s="54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ht="19.5" hidden="1" customHeight="1" outlineLevel="1">
      <c r="A923" s="54"/>
      <c r="B923" s="57"/>
      <c r="C923" s="56"/>
      <c r="D923" s="54"/>
      <c r="E923" s="54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ht="19.5" hidden="1" customHeight="1" outlineLevel="1">
      <c r="A924" s="54"/>
      <c r="B924" s="57"/>
      <c r="C924" s="56"/>
      <c r="D924" s="54"/>
      <c r="E924" s="54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ht="19.5" hidden="1" customHeight="1" outlineLevel="1">
      <c r="A925" s="54"/>
      <c r="B925" s="57"/>
      <c r="C925" s="56"/>
      <c r="D925" s="54"/>
      <c r="E925" s="54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ht="19.5" hidden="1" customHeight="1" outlineLevel="1">
      <c r="A926" s="54"/>
      <c r="B926" s="57"/>
      <c r="C926" s="56"/>
      <c r="D926" s="54"/>
      <c r="E926" s="54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ht="19.5" hidden="1" customHeight="1" outlineLevel="1">
      <c r="A927" s="54"/>
      <c r="B927" s="57"/>
      <c r="C927" s="56"/>
      <c r="D927" s="54"/>
      <c r="E927" s="54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ht="19.5" hidden="1" customHeight="1" outlineLevel="1">
      <c r="A928" s="54"/>
      <c r="B928" s="57"/>
      <c r="C928" s="56"/>
      <c r="D928" s="54"/>
      <c r="E928" s="54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ht="19.5" hidden="1" customHeight="1" outlineLevel="1">
      <c r="A929" s="54"/>
      <c r="B929" s="57"/>
      <c r="C929" s="56"/>
      <c r="D929" s="54"/>
      <c r="E929" s="54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ht="19.5" hidden="1" customHeight="1" outlineLevel="1">
      <c r="A930" s="54"/>
      <c r="B930" s="57"/>
      <c r="C930" s="56"/>
      <c r="D930" s="54"/>
      <c r="E930" s="54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ht="19.5" hidden="1" customHeight="1" outlineLevel="1">
      <c r="A931" s="54"/>
      <c r="B931" s="57"/>
      <c r="C931" s="56"/>
      <c r="D931" s="54"/>
      <c r="E931" s="54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ht="19.5" hidden="1" customHeight="1" outlineLevel="1">
      <c r="A932" s="54"/>
      <c r="B932" s="57"/>
      <c r="C932" s="56"/>
      <c r="D932" s="54"/>
      <c r="E932" s="54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ht="19.5" hidden="1" customHeight="1" outlineLevel="1">
      <c r="A933" s="54"/>
      <c r="B933" s="57"/>
      <c r="C933" s="56"/>
      <c r="D933" s="54"/>
      <c r="E933" s="54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ht="19.5" hidden="1" customHeight="1" outlineLevel="1">
      <c r="A934" s="54"/>
      <c r="B934" s="57"/>
      <c r="C934" s="56"/>
      <c r="D934" s="54"/>
      <c r="E934" s="54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ht="19.5" customHeight="1" collapsed="1">
      <c r="A935" s="53" t="s">
        <v>31</v>
      </c>
      <c r="B935" s="32"/>
      <c r="C935" s="32"/>
      <c r="D935" s="32"/>
      <c r="E935" s="32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ht="19.5" hidden="1" customHeight="1" outlineLevel="1">
      <c r="A936" s="54"/>
      <c r="B936" s="55"/>
      <c r="C936" s="56"/>
      <c r="D936" s="54"/>
      <c r="E936" s="54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ht="19.5" hidden="1" customHeight="1" outlineLevel="1">
      <c r="A937" s="54"/>
      <c r="B937" s="55"/>
      <c r="C937" s="56"/>
      <c r="D937" s="54"/>
      <c r="E937" s="54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ht="19.5" hidden="1" customHeight="1" outlineLevel="1">
      <c r="A938" s="54"/>
      <c r="B938" s="55"/>
      <c r="C938" s="56"/>
      <c r="D938" s="54"/>
      <c r="E938" s="54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ht="19.5" hidden="1" customHeight="1" outlineLevel="1">
      <c r="A939" s="54"/>
      <c r="B939" s="55"/>
      <c r="C939" s="56"/>
      <c r="D939" s="54"/>
      <c r="E939" s="54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ht="19.5" hidden="1" customHeight="1" outlineLevel="1">
      <c r="A940" s="54"/>
      <c r="B940" s="55"/>
      <c r="C940" s="56"/>
      <c r="D940" s="54"/>
      <c r="E940" s="54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ht="19.5" hidden="1" customHeight="1" outlineLevel="1">
      <c r="A941" s="54"/>
      <c r="B941" s="55"/>
      <c r="C941" s="56"/>
      <c r="D941" s="54"/>
      <c r="E941" s="54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ht="19.5" hidden="1" customHeight="1" outlineLevel="1">
      <c r="A942" s="54"/>
      <c r="B942" s="55"/>
      <c r="C942" s="56"/>
      <c r="D942" s="54"/>
      <c r="E942" s="54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ht="19.5" hidden="1" customHeight="1" outlineLevel="1">
      <c r="A943" s="54"/>
      <c r="B943" s="55"/>
      <c r="C943" s="56"/>
      <c r="D943" s="54"/>
      <c r="E943" s="54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ht="19.5" hidden="1" customHeight="1" outlineLevel="1">
      <c r="A944" s="54"/>
      <c r="B944" s="55"/>
      <c r="C944" s="56"/>
      <c r="D944" s="54"/>
      <c r="E944" s="54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ht="19.5" hidden="1" customHeight="1" outlineLevel="1">
      <c r="A945" s="54"/>
      <c r="B945" s="55"/>
      <c r="C945" s="56"/>
      <c r="D945" s="54"/>
      <c r="E945" s="54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ht="19.5" hidden="1" customHeight="1" outlineLevel="1">
      <c r="A946" s="54"/>
      <c r="B946" s="55"/>
      <c r="C946" s="56"/>
      <c r="D946" s="54"/>
      <c r="E946" s="54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ht="19.5" hidden="1" customHeight="1" outlineLevel="1">
      <c r="A947" s="54"/>
      <c r="B947" s="55"/>
      <c r="C947" s="56"/>
      <c r="D947" s="54"/>
      <c r="E947" s="54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ht="19.5" hidden="1" customHeight="1" outlineLevel="1">
      <c r="A948" s="54"/>
      <c r="B948" s="55"/>
      <c r="C948" s="56"/>
      <c r="D948" s="54"/>
      <c r="E948" s="54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ht="19.5" hidden="1" customHeight="1" outlineLevel="1">
      <c r="A949" s="54"/>
      <c r="B949" s="55"/>
      <c r="C949" s="56"/>
      <c r="D949" s="54"/>
      <c r="E949" s="54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ht="19.5" hidden="1" customHeight="1" outlineLevel="1">
      <c r="A950" s="54"/>
      <c r="B950" s="55"/>
      <c r="C950" s="56"/>
      <c r="D950" s="54"/>
      <c r="E950" s="54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ht="19.5" hidden="1" customHeight="1" outlineLevel="1">
      <c r="A951" s="54"/>
      <c r="B951" s="55"/>
      <c r="C951" s="56"/>
      <c r="D951" s="54"/>
      <c r="E951" s="54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ht="19.5" hidden="1" customHeight="1" outlineLevel="1">
      <c r="A952" s="54"/>
      <c r="B952" s="55"/>
      <c r="C952" s="56"/>
      <c r="D952" s="54"/>
      <c r="E952" s="54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ht="19.5" hidden="1" customHeight="1" outlineLevel="1">
      <c r="A953" s="54"/>
      <c r="B953" s="55"/>
      <c r="C953" s="56"/>
      <c r="D953" s="54"/>
      <c r="E953" s="54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ht="19.5" hidden="1" customHeight="1" outlineLevel="1">
      <c r="A954" s="54"/>
      <c r="B954" s="55"/>
      <c r="C954" s="56"/>
      <c r="D954" s="54"/>
      <c r="E954" s="54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ht="19.5" hidden="1" customHeight="1" outlineLevel="1">
      <c r="A955" s="54"/>
      <c r="B955" s="55"/>
      <c r="C955" s="56"/>
      <c r="D955" s="54"/>
      <c r="E955" s="54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ht="19.5" hidden="1" customHeight="1" outlineLevel="1">
      <c r="A956" s="54"/>
      <c r="B956" s="55"/>
      <c r="C956" s="56"/>
      <c r="D956" s="54"/>
      <c r="E956" s="54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ht="19.5" hidden="1" customHeight="1" outlineLevel="1">
      <c r="A957" s="54"/>
      <c r="B957" s="55"/>
      <c r="C957" s="56"/>
      <c r="D957" s="54"/>
      <c r="E957" s="54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ht="19.5" hidden="1" customHeight="1" outlineLevel="1">
      <c r="A958" s="54"/>
      <c r="B958" s="55"/>
      <c r="C958" s="56"/>
      <c r="D958" s="54"/>
      <c r="E958" s="54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ht="19.5" hidden="1" customHeight="1" outlineLevel="1">
      <c r="A959" s="54"/>
      <c r="B959" s="55"/>
      <c r="C959" s="56"/>
      <c r="D959" s="54"/>
      <c r="E959" s="54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ht="19.5" hidden="1" customHeight="1" outlineLevel="1">
      <c r="A960" s="54"/>
      <c r="B960" s="55"/>
      <c r="C960" s="56"/>
      <c r="D960" s="54"/>
      <c r="E960" s="54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ht="19.5" hidden="1" customHeight="1" outlineLevel="1">
      <c r="A961" s="54"/>
      <c r="B961" s="55"/>
      <c r="C961" s="56"/>
      <c r="D961" s="54"/>
      <c r="E961" s="54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ht="19.5" hidden="1" customHeight="1" outlineLevel="1">
      <c r="A962" s="54"/>
      <c r="B962" s="55"/>
      <c r="C962" s="56"/>
      <c r="D962" s="54"/>
      <c r="E962" s="54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ht="19.5" hidden="1" customHeight="1" outlineLevel="1">
      <c r="A963" s="54"/>
      <c r="B963" s="55"/>
      <c r="C963" s="56"/>
      <c r="D963" s="54"/>
      <c r="E963" s="54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ht="19.5" hidden="1" customHeight="1" outlineLevel="1">
      <c r="A964" s="54"/>
      <c r="B964" s="55"/>
      <c r="C964" s="56"/>
      <c r="D964" s="54"/>
      <c r="E964" s="54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ht="19.5" hidden="1" customHeight="1" outlineLevel="1">
      <c r="A965" s="54"/>
      <c r="B965" s="55"/>
      <c r="C965" s="56"/>
      <c r="D965" s="54"/>
      <c r="E965" s="54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ht="19.5" hidden="1" customHeight="1" outlineLevel="1">
      <c r="A966" s="54"/>
      <c r="B966" s="55"/>
      <c r="C966" s="56"/>
      <c r="D966" s="54"/>
      <c r="E966" s="54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ht="19.5" hidden="1" customHeight="1" outlineLevel="1">
      <c r="A967" s="54"/>
      <c r="B967" s="55"/>
      <c r="C967" s="56"/>
      <c r="D967" s="54"/>
      <c r="E967" s="54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ht="19.5" hidden="1" customHeight="1" outlineLevel="1">
      <c r="A968" s="54"/>
      <c r="B968" s="55"/>
      <c r="C968" s="56"/>
      <c r="D968" s="54"/>
      <c r="E968" s="54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ht="19.5" hidden="1" customHeight="1" outlineLevel="1">
      <c r="A969" s="54"/>
      <c r="B969" s="55"/>
      <c r="C969" s="56"/>
      <c r="D969" s="54"/>
      <c r="E969" s="54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ht="19.5" hidden="1" customHeight="1" outlineLevel="1">
      <c r="A970" s="54"/>
      <c r="B970" s="55"/>
      <c r="C970" s="56"/>
      <c r="D970" s="54"/>
      <c r="E970" s="54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ht="19.5" hidden="1" customHeight="1" outlineLevel="1">
      <c r="A971" s="54"/>
      <c r="B971" s="55"/>
      <c r="C971" s="56"/>
      <c r="D971" s="54"/>
      <c r="E971" s="54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ht="19.5" hidden="1" customHeight="1" outlineLevel="1">
      <c r="A972" s="54"/>
      <c r="B972" s="55"/>
      <c r="C972" s="56"/>
      <c r="D972" s="54"/>
      <c r="E972" s="54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ht="19.5" hidden="1" customHeight="1" outlineLevel="1">
      <c r="A973" s="54"/>
      <c r="B973" s="55"/>
      <c r="C973" s="56"/>
      <c r="D973" s="54"/>
      <c r="E973" s="54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ht="19.5" hidden="1" customHeight="1" outlineLevel="1">
      <c r="A974" s="54"/>
      <c r="B974" s="55"/>
      <c r="C974" s="56"/>
      <c r="D974" s="54"/>
      <c r="E974" s="54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ht="19.5" hidden="1" customHeight="1" outlineLevel="1">
      <c r="A975" s="54"/>
      <c r="B975" s="55"/>
      <c r="C975" s="56"/>
      <c r="D975" s="54"/>
      <c r="E975" s="54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ht="19.5" hidden="1" customHeight="1" outlineLevel="1">
      <c r="A976" s="54"/>
      <c r="B976" s="55"/>
      <c r="C976" s="56"/>
      <c r="D976" s="54"/>
      <c r="E976" s="54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ht="19.5" hidden="1" customHeight="1" outlineLevel="1">
      <c r="A977" s="54"/>
      <c r="B977" s="55"/>
      <c r="C977" s="56"/>
      <c r="D977" s="54"/>
      <c r="E977" s="54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ht="19.5" hidden="1" customHeight="1" outlineLevel="1">
      <c r="A978" s="54"/>
      <c r="B978" s="55"/>
      <c r="C978" s="56"/>
      <c r="D978" s="54"/>
      <c r="E978" s="54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ht="19.5" hidden="1" customHeight="1" outlineLevel="1">
      <c r="A979" s="54"/>
      <c r="B979" s="55"/>
      <c r="C979" s="56"/>
      <c r="D979" s="54"/>
      <c r="E979" s="54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ht="19.5" hidden="1" customHeight="1" outlineLevel="1">
      <c r="A980" s="54"/>
      <c r="B980" s="57"/>
      <c r="C980" s="56"/>
      <c r="D980" s="54"/>
      <c r="E980" s="54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ht="19.5" hidden="1" customHeight="1" outlineLevel="1">
      <c r="A981" s="49"/>
      <c r="B981" s="46"/>
      <c r="C981" s="56"/>
      <c r="D981" s="54"/>
      <c r="E981" s="54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ht="19.5" hidden="1" customHeight="1" outlineLevel="1">
      <c r="A982" s="54"/>
      <c r="B982" s="57"/>
      <c r="C982" s="56"/>
      <c r="D982" s="54"/>
      <c r="E982" s="54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ht="19.5" hidden="1" customHeight="1" outlineLevel="1">
      <c r="A983" s="54"/>
      <c r="B983" s="57"/>
      <c r="C983" s="56"/>
      <c r="D983" s="54"/>
      <c r="E983" s="54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ht="19.5" hidden="1" customHeight="1" outlineLevel="1">
      <c r="A984" s="54"/>
      <c r="B984" s="57"/>
      <c r="C984" s="56"/>
      <c r="D984" s="54"/>
      <c r="E984" s="54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ht="19.5" hidden="1" customHeight="1" outlineLevel="1">
      <c r="A985" s="54"/>
      <c r="B985" s="57"/>
      <c r="C985" s="56"/>
      <c r="D985" s="54"/>
      <c r="E985" s="54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ht="19.5" hidden="1" customHeight="1" outlineLevel="1">
      <c r="A986" s="54"/>
      <c r="B986" s="57"/>
      <c r="C986" s="56"/>
      <c r="D986" s="54"/>
      <c r="E986" s="54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ht="19.5" hidden="1" customHeight="1" outlineLevel="1">
      <c r="A987" s="54"/>
      <c r="B987" s="57"/>
      <c r="C987" s="56"/>
      <c r="D987" s="54"/>
      <c r="E987" s="54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ht="19.5" hidden="1" customHeight="1" outlineLevel="1">
      <c r="A988" s="54"/>
      <c r="B988" s="57"/>
      <c r="C988" s="56"/>
      <c r="D988" s="54"/>
      <c r="E988" s="54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ht="19.5" hidden="1" customHeight="1" outlineLevel="1">
      <c r="A989" s="54"/>
      <c r="B989" s="57"/>
      <c r="C989" s="56"/>
      <c r="D989" s="54"/>
      <c r="E989" s="54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ht="19.5" hidden="1" customHeight="1" outlineLevel="1">
      <c r="A990" s="54"/>
      <c r="B990" s="57"/>
      <c r="C990" s="56"/>
      <c r="D990" s="54"/>
      <c r="E990" s="54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ht="19.5" hidden="1" customHeight="1" outlineLevel="1">
      <c r="A991" s="54"/>
      <c r="B991" s="57"/>
      <c r="C991" s="56"/>
      <c r="D991" s="54"/>
      <c r="E991" s="54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ht="19.5" hidden="1" customHeight="1" outlineLevel="1">
      <c r="A992" s="54"/>
      <c r="B992" s="57"/>
      <c r="C992" s="56"/>
      <c r="D992" s="54"/>
      <c r="E992" s="54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ht="19.5" hidden="1" customHeight="1" outlineLevel="1">
      <c r="A993" s="54"/>
      <c r="B993" s="57"/>
      <c r="C993" s="56"/>
      <c r="D993" s="54"/>
      <c r="E993" s="54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ht="19.5" hidden="1" customHeight="1" outlineLevel="1">
      <c r="A994" s="54"/>
      <c r="B994" s="57"/>
      <c r="C994" s="56"/>
      <c r="D994" s="54"/>
      <c r="E994" s="54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ht="19.5" hidden="1" customHeight="1" outlineLevel="1">
      <c r="A995" s="54"/>
      <c r="B995" s="57"/>
      <c r="C995" s="56"/>
      <c r="D995" s="54"/>
      <c r="E995" s="54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ht="19.5" hidden="1" customHeight="1" outlineLevel="1">
      <c r="A996" s="54"/>
      <c r="B996" s="57"/>
      <c r="C996" s="56"/>
      <c r="D996" s="54"/>
      <c r="E996" s="54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ht="19.5" hidden="1" customHeight="1" outlineLevel="1">
      <c r="A997" s="54"/>
      <c r="B997" s="57"/>
      <c r="C997" s="56"/>
      <c r="D997" s="54"/>
      <c r="E997" s="54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ht="19.5" hidden="1" customHeight="1" outlineLevel="1">
      <c r="A998" s="54"/>
      <c r="B998" s="57"/>
      <c r="C998" s="56"/>
      <c r="D998" s="54"/>
      <c r="E998" s="54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ht="19.5" hidden="1" customHeight="1" outlineLevel="1">
      <c r="A999" s="54"/>
      <c r="B999" s="57"/>
      <c r="C999" s="56"/>
      <c r="D999" s="54"/>
      <c r="E999" s="54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  <row r="1000" ht="19.5" hidden="1" customHeight="1" outlineLevel="1">
      <c r="A1000" s="54"/>
      <c r="B1000" s="57"/>
      <c r="C1000" s="56"/>
      <c r="D1000" s="54"/>
      <c r="E1000" s="54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</row>
    <row r="1001" ht="19.5" hidden="1" customHeight="1" outlineLevel="1">
      <c r="A1001" s="54"/>
      <c r="B1001" s="57"/>
      <c r="C1001" s="56"/>
      <c r="D1001" s="54"/>
      <c r="E1001" s="54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</row>
    <row r="1002" ht="19.5" hidden="1" customHeight="1" outlineLevel="1">
      <c r="A1002" s="54"/>
      <c r="B1002" s="57"/>
      <c r="C1002" s="56"/>
      <c r="D1002" s="54"/>
      <c r="E1002" s="54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</row>
    <row r="1003" ht="19.5" hidden="1" customHeight="1" outlineLevel="1">
      <c r="A1003" s="54"/>
      <c r="B1003" s="57"/>
      <c r="C1003" s="56"/>
      <c r="D1003" s="54"/>
      <c r="E1003" s="54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</row>
    <row r="1004" ht="19.5" hidden="1" customHeight="1" outlineLevel="1">
      <c r="A1004" s="54"/>
      <c r="B1004" s="57"/>
      <c r="C1004" s="56"/>
      <c r="D1004" s="54"/>
      <c r="E1004" s="54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</row>
    <row r="1005" ht="19.5" hidden="1" customHeight="1" outlineLevel="1">
      <c r="A1005" s="54"/>
      <c r="B1005" s="57"/>
      <c r="C1005" s="56"/>
      <c r="D1005" s="54"/>
      <c r="E1005" s="54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</row>
    <row r="1006" ht="19.5" hidden="1" customHeight="1" outlineLevel="1">
      <c r="A1006" s="54"/>
      <c r="B1006" s="57"/>
      <c r="C1006" s="56"/>
      <c r="D1006" s="54"/>
      <c r="E1006" s="54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</row>
    <row r="1007" ht="19.5" hidden="1" customHeight="1" outlineLevel="1">
      <c r="A1007" s="54"/>
      <c r="B1007" s="57"/>
      <c r="C1007" s="56"/>
      <c r="D1007" s="54"/>
      <c r="E1007" s="54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</row>
    <row r="1008" ht="19.5" hidden="1" customHeight="1" outlineLevel="1">
      <c r="A1008" s="54"/>
      <c r="B1008" s="57"/>
      <c r="C1008" s="56"/>
      <c r="D1008" s="54"/>
      <c r="E1008" s="54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</row>
    <row r="1009" ht="19.5" hidden="1" customHeight="1" outlineLevel="1">
      <c r="A1009" s="54"/>
      <c r="B1009" s="57"/>
      <c r="C1009" s="56"/>
      <c r="D1009" s="54"/>
      <c r="E1009" s="54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</row>
    <row r="1010" ht="19.5" hidden="1" customHeight="1" outlineLevel="1">
      <c r="A1010" s="54"/>
      <c r="B1010" s="57"/>
      <c r="C1010" s="56"/>
      <c r="D1010" s="54"/>
      <c r="E1010" s="54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</row>
    <row r="1011" ht="19.5" hidden="1" customHeight="1" outlineLevel="1">
      <c r="A1011" s="54"/>
      <c r="B1011" s="57"/>
      <c r="C1011" s="56"/>
      <c r="D1011" s="54"/>
      <c r="E1011" s="54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</row>
    <row r="1012" ht="19.5" hidden="1" customHeight="1" outlineLevel="1">
      <c r="A1012" s="54"/>
      <c r="B1012" s="57"/>
      <c r="C1012" s="56"/>
      <c r="D1012" s="54"/>
      <c r="E1012" s="54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</row>
    <row r="1013" ht="19.5" hidden="1" customHeight="1" outlineLevel="1">
      <c r="A1013" s="54"/>
      <c r="B1013" s="57"/>
      <c r="C1013" s="56"/>
      <c r="D1013" s="54"/>
      <c r="E1013" s="54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</row>
    <row r="1014" ht="19.5" hidden="1" customHeight="1" outlineLevel="1">
      <c r="A1014" s="54"/>
      <c r="B1014" s="57"/>
      <c r="C1014" s="56"/>
      <c r="D1014" s="54"/>
      <c r="E1014" s="54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</row>
    <row r="1015" ht="19.5" hidden="1" customHeight="1" outlineLevel="1">
      <c r="A1015" s="54"/>
      <c r="B1015" s="57"/>
      <c r="C1015" s="56"/>
      <c r="D1015" s="54"/>
      <c r="E1015" s="54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</row>
    <row r="1016" ht="19.5" hidden="1" customHeight="1" outlineLevel="1">
      <c r="A1016" s="54"/>
      <c r="B1016" s="57"/>
      <c r="C1016" s="56"/>
      <c r="D1016" s="54"/>
      <c r="E1016" s="54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</row>
    <row r="1017" ht="19.5" hidden="1" customHeight="1" outlineLevel="1">
      <c r="A1017" s="54"/>
      <c r="B1017" s="57"/>
      <c r="C1017" s="56"/>
      <c r="D1017" s="54"/>
      <c r="E1017" s="54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</row>
    <row r="1018" ht="19.5" hidden="1" customHeight="1" outlineLevel="1">
      <c r="A1018" s="54"/>
      <c r="B1018" s="57"/>
      <c r="C1018" s="56"/>
      <c r="D1018" s="54"/>
      <c r="E1018" s="54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</row>
    <row r="1019" ht="19.5" hidden="1" customHeight="1" outlineLevel="1">
      <c r="A1019" s="54"/>
      <c r="B1019" s="57"/>
      <c r="C1019" s="56"/>
      <c r="D1019" s="54"/>
      <c r="E1019" s="54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</row>
    <row r="1020" ht="19.5" hidden="1" customHeight="1" outlineLevel="1">
      <c r="A1020" s="54"/>
      <c r="B1020" s="57"/>
      <c r="C1020" s="56"/>
      <c r="D1020" s="54"/>
      <c r="E1020" s="54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</row>
    <row r="1021" ht="19.5" hidden="1" customHeight="1" outlineLevel="1">
      <c r="A1021" s="54"/>
      <c r="B1021" s="57"/>
      <c r="C1021" s="56"/>
      <c r="D1021" s="54"/>
      <c r="E1021" s="54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</row>
    <row r="1022" ht="19.5" hidden="1" customHeight="1" outlineLevel="1">
      <c r="A1022" s="54"/>
      <c r="B1022" s="57"/>
      <c r="C1022" s="56"/>
      <c r="D1022" s="54"/>
      <c r="E1022" s="54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</row>
    <row r="1023" ht="19.5" hidden="1" customHeight="1" outlineLevel="1">
      <c r="A1023" s="54"/>
      <c r="B1023" s="57"/>
      <c r="C1023" s="56"/>
      <c r="D1023" s="54"/>
      <c r="E1023" s="54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</row>
    <row r="1024" ht="19.5" hidden="1" customHeight="1" outlineLevel="1">
      <c r="A1024" s="54"/>
      <c r="B1024" s="57"/>
      <c r="C1024" s="56"/>
      <c r="D1024" s="54"/>
      <c r="E1024" s="54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</row>
    <row r="1025" ht="19.5" hidden="1" customHeight="1" outlineLevel="1">
      <c r="A1025" s="54"/>
      <c r="B1025" s="57"/>
      <c r="C1025" s="56"/>
      <c r="D1025" s="54"/>
      <c r="E1025" s="54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</row>
    <row r="1026" ht="19.5" hidden="1" customHeight="1" outlineLevel="1">
      <c r="A1026" s="54"/>
      <c r="B1026" s="57"/>
      <c r="C1026" s="56"/>
      <c r="D1026" s="54"/>
      <c r="E1026" s="54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</row>
    <row r="1027" ht="19.5" hidden="1" customHeight="1" outlineLevel="1">
      <c r="A1027" s="54"/>
      <c r="B1027" s="57"/>
      <c r="C1027" s="56"/>
      <c r="D1027" s="54"/>
      <c r="E1027" s="54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</row>
    <row r="1028" ht="19.5" customHeight="1" collapsed="1">
      <c r="A1028" s="53" t="s">
        <v>32</v>
      </c>
      <c r="B1028" s="32"/>
      <c r="C1028" s="32"/>
      <c r="D1028" s="32"/>
      <c r="E1028" s="32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</row>
    <row r="1029" ht="19.5" customHeight="1" outlineLevel="1">
      <c r="A1029" s="41"/>
      <c r="B1029" s="35"/>
      <c r="C1029" s="42"/>
      <c r="D1029" s="41"/>
      <c r="E1029" s="41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</row>
    <row r="1030" ht="19.5" customHeight="1" outlineLevel="1">
      <c r="A1030" s="41"/>
      <c r="B1030" s="35"/>
      <c r="C1030" s="42"/>
      <c r="D1030" s="41"/>
      <c r="E1030" s="41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</row>
    <row r="1031" ht="19.5" customHeight="1" outlineLevel="1">
      <c r="A1031" s="41"/>
      <c r="B1031" s="35"/>
      <c r="C1031" s="42"/>
      <c r="D1031" s="41"/>
      <c r="E1031" s="41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</row>
    <row r="1032" ht="19.5" customHeight="1" outlineLevel="1">
      <c r="A1032" s="41"/>
      <c r="B1032" s="35"/>
      <c r="C1032" s="42"/>
      <c r="D1032" s="41"/>
      <c r="E1032" s="41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</row>
    <row r="1033" ht="19.5" customHeight="1" outlineLevel="1">
      <c r="A1033" s="41"/>
      <c r="B1033" s="35"/>
      <c r="C1033" s="42"/>
      <c r="D1033" s="41"/>
      <c r="E1033" s="41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</row>
    <row r="1034" ht="19.5" customHeight="1" outlineLevel="1">
      <c r="A1034" s="41"/>
      <c r="B1034" s="35"/>
      <c r="C1034" s="42"/>
      <c r="D1034" s="41"/>
      <c r="E1034" s="41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</row>
    <row r="1035" ht="19.5" customHeight="1" outlineLevel="1">
      <c r="A1035" s="41"/>
      <c r="B1035" s="35"/>
      <c r="C1035" s="42"/>
      <c r="D1035" s="41"/>
      <c r="E1035" s="41"/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</row>
    <row r="1036" ht="19.5" customHeight="1" outlineLevel="1">
      <c r="A1036" s="41"/>
      <c r="B1036" s="35"/>
      <c r="C1036" s="42"/>
      <c r="D1036" s="41"/>
      <c r="E1036" s="41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</row>
    <row r="1037" ht="19.5" customHeight="1" outlineLevel="1">
      <c r="A1037" s="41"/>
      <c r="B1037" s="35"/>
      <c r="C1037" s="42"/>
      <c r="D1037" s="41"/>
      <c r="E1037" s="41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</row>
    <row r="1038" ht="19.5" customHeight="1" outlineLevel="1">
      <c r="A1038" s="41"/>
      <c r="B1038" s="35"/>
      <c r="C1038" s="42"/>
      <c r="D1038" s="41"/>
      <c r="E1038" s="41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</row>
    <row r="1039" ht="19.5" customHeight="1" outlineLevel="1">
      <c r="A1039" s="41"/>
      <c r="B1039" s="35"/>
      <c r="C1039" s="42"/>
      <c r="D1039" s="41"/>
      <c r="E1039" s="41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</row>
    <row r="1040" ht="19.5" customHeight="1" outlineLevel="1">
      <c r="A1040" s="41"/>
      <c r="B1040" s="35"/>
      <c r="C1040" s="42"/>
      <c r="D1040" s="41"/>
      <c r="E1040" s="41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</row>
    <row r="1041" ht="19.5" customHeight="1" outlineLevel="1">
      <c r="A1041" s="41"/>
      <c r="B1041" s="35"/>
      <c r="C1041" s="42"/>
      <c r="D1041" s="41"/>
      <c r="E1041" s="41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</row>
    <row r="1042" ht="19.5" customHeight="1" outlineLevel="1">
      <c r="A1042" s="41"/>
      <c r="B1042" s="35"/>
      <c r="C1042" s="42"/>
      <c r="D1042" s="41"/>
      <c r="E1042" s="41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</row>
    <row r="1043" ht="19.5" customHeight="1" outlineLevel="1">
      <c r="A1043" s="41"/>
      <c r="B1043" s="35"/>
      <c r="C1043" s="42"/>
      <c r="D1043" s="41"/>
      <c r="E1043" s="41"/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</row>
    <row r="1044" ht="19.5" customHeight="1" outlineLevel="1">
      <c r="A1044" s="41"/>
      <c r="B1044" s="35"/>
      <c r="C1044" s="42"/>
      <c r="D1044" s="41"/>
      <c r="E1044" s="41"/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</row>
    <row r="1045" ht="19.5" customHeight="1" outlineLevel="1">
      <c r="A1045" s="41"/>
      <c r="B1045" s="35"/>
      <c r="C1045" s="42"/>
      <c r="D1045" s="41"/>
      <c r="E1045" s="41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</row>
    <row r="1046" ht="19.5" customHeight="1" outlineLevel="1">
      <c r="A1046" s="41"/>
      <c r="B1046" s="35"/>
      <c r="C1046" s="42"/>
      <c r="D1046" s="41"/>
      <c r="E1046" s="41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</row>
    <row r="1047" ht="19.5" customHeight="1" outlineLevel="1">
      <c r="A1047" s="41"/>
      <c r="B1047" s="35"/>
      <c r="C1047" s="42"/>
      <c r="D1047" s="41"/>
      <c r="E1047" s="41"/>
      <c r="F1047" s="26"/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</row>
    <row r="1048" ht="19.5" customHeight="1" outlineLevel="1">
      <c r="A1048" s="41"/>
      <c r="B1048" s="35"/>
      <c r="C1048" s="42"/>
      <c r="D1048" s="41"/>
      <c r="E1048" s="41"/>
      <c r="F1048" s="26"/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</row>
    <row r="1049" ht="19.5" customHeight="1" outlineLevel="1">
      <c r="A1049" s="41"/>
      <c r="B1049" s="35"/>
      <c r="C1049" s="42"/>
      <c r="D1049" s="41"/>
      <c r="E1049" s="41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</row>
    <row r="1050" ht="19.5" customHeight="1" outlineLevel="1">
      <c r="A1050" s="41"/>
      <c r="B1050" s="35"/>
      <c r="C1050" s="42"/>
      <c r="D1050" s="41"/>
      <c r="E1050" s="41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</row>
    <row r="1051" ht="19.5" customHeight="1" outlineLevel="1">
      <c r="A1051" s="41"/>
      <c r="B1051" s="35"/>
      <c r="C1051" s="42"/>
      <c r="D1051" s="41"/>
      <c r="E1051" s="41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</row>
    <row r="1052" ht="19.5" customHeight="1" outlineLevel="1">
      <c r="A1052" s="41"/>
      <c r="B1052" s="35"/>
      <c r="C1052" s="42"/>
      <c r="D1052" s="41"/>
      <c r="E1052" s="41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</row>
    <row r="1053" ht="19.5" customHeight="1" outlineLevel="1">
      <c r="A1053" s="41"/>
      <c r="B1053" s="35"/>
      <c r="C1053" s="42"/>
      <c r="D1053" s="41"/>
      <c r="E1053" s="41"/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</row>
    <row r="1054" ht="19.5" customHeight="1" outlineLevel="1">
      <c r="A1054" s="41"/>
      <c r="B1054" s="35"/>
      <c r="C1054" s="42"/>
      <c r="D1054" s="41"/>
      <c r="E1054" s="41"/>
      <c r="F1054" s="26"/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</row>
    <row r="1055" ht="19.5" customHeight="1" outlineLevel="1">
      <c r="A1055" s="41"/>
      <c r="B1055" s="35"/>
      <c r="C1055" s="42"/>
      <c r="D1055" s="41"/>
      <c r="E1055" s="41"/>
      <c r="F1055" s="26"/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</row>
    <row r="1056" ht="19.5" customHeight="1" outlineLevel="1">
      <c r="A1056" s="41"/>
      <c r="B1056" s="35"/>
      <c r="C1056" s="42"/>
      <c r="D1056" s="41"/>
      <c r="E1056" s="41"/>
      <c r="F1056" s="26"/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</row>
    <row r="1057" ht="19.5" customHeight="1" outlineLevel="1">
      <c r="A1057" s="41"/>
      <c r="B1057" s="35"/>
      <c r="C1057" s="42"/>
      <c r="D1057" s="41"/>
      <c r="E1057" s="41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</row>
    <row r="1058" ht="19.5" customHeight="1" outlineLevel="1">
      <c r="A1058" s="41"/>
      <c r="B1058" s="35"/>
      <c r="C1058" s="42"/>
      <c r="D1058" s="41"/>
      <c r="E1058" s="41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</row>
    <row r="1059" ht="19.5" customHeight="1" outlineLevel="1">
      <c r="A1059" s="41"/>
      <c r="B1059" s="35"/>
      <c r="C1059" s="42"/>
      <c r="D1059" s="41"/>
      <c r="E1059" s="41"/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</row>
    <row r="1060" ht="19.5" customHeight="1" outlineLevel="1">
      <c r="A1060" s="41"/>
      <c r="B1060" s="35"/>
      <c r="C1060" s="42"/>
      <c r="D1060" s="41"/>
      <c r="E1060" s="41"/>
      <c r="F1060" s="26"/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</row>
    <row r="1061" ht="19.5" customHeight="1" outlineLevel="1">
      <c r="A1061" s="41"/>
      <c r="B1061" s="35"/>
      <c r="C1061" s="42"/>
      <c r="D1061" s="41"/>
      <c r="E1061" s="41"/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</row>
    <row r="1062" ht="19.5" customHeight="1" outlineLevel="1">
      <c r="A1062" s="41"/>
      <c r="B1062" s="35"/>
      <c r="C1062" s="42"/>
      <c r="D1062" s="41"/>
      <c r="E1062" s="41"/>
      <c r="F1062" s="26"/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</row>
    <row r="1063" ht="19.5" customHeight="1" outlineLevel="1">
      <c r="A1063" s="41"/>
      <c r="B1063" s="35"/>
      <c r="C1063" s="42"/>
      <c r="D1063" s="41"/>
      <c r="E1063" s="41"/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</row>
    <row r="1064" ht="19.5" customHeight="1" outlineLevel="1">
      <c r="A1064" s="41"/>
      <c r="B1064" s="35"/>
      <c r="C1064" s="42"/>
      <c r="D1064" s="41"/>
      <c r="E1064" s="41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</row>
    <row r="1065" ht="19.5" customHeight="1" outlineLevel="1">
      <c r="A1065" s="41"/>
      <c r="B1065" s="35"/>
      <c r="C1065" s="42"/>
      <c r="D1065" s="41"/>
      <c r="E1065" s="41"/>
      <c r="F1065" s="26"/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</row>
    <row r="1066" ht="19.5" customHeight="1" outlineLevel="1">
      <c r="A1066" s="41"/>
      <c r="B1066" s="35"/>
      <c r="C1066" s="42"/>
      <c r="D1066" s="41"/>
      <c r="E1066" s="41"/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</row>
    <row r="1067" ht="19.5" customHeight="1" outlineLevel="1">
      <c r="A1067" s="41"/>
      <c r="B1067" s="35"/>
      <c r="C1067" s="42"/>
      <c r="D1067" s="41"/>
      <c r="E1067" s="41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</row>
    <row r="1068" ht="19.5" customHeight="1" outlineLevel="1">
      <c r="A1068" s="41"/>
      <c r="B1068" s="35"/>
      <c r="C1068" s="42"/>
      <c r="D1068" s="41"/>
      <c r="E1068" s="41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</row>
    <row r="1069" ht="19.5" customHeight="1" outlineLevel="1">
      <c r="A1069" s="41"/>
      <c r="B1069" s="35"/>
      <c r="C1069" s="42"/>
      <c r="D1069" s="41"/>
      <c r="E1069" s="41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</row>
    <row r="1070" ht="19.5" customHeight="1" outlineLevel="1">
      <c r="A1070" s="41"/>
      <c r="B1070" s="35"/>
      <c r="C1070" s="42"/>
      <c r="D1070" s="41"/>
      <c r="E1070" s="41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</row>
    <row r="1071" ht="19.5" customHeight="1" outlineLevel="1">
      <c r="A1071" s="41"/>
      <c r="B1071" s="35"/>
      <c r="C1071" s="42"/>
      <c r="D1071" s="41"/>
      <c r="E1071" s="41"/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</row>
    <row r="1072" ht="19.5" customHeight="1" outlineLevel="1">
      <c r="A1072" s="41"/>
      <c r="B1072" s="35"/>
      <c r="C1072" s="42"/>
      <c r="D1072" s="41"/>
      <c r="E1072" s="41"/>
      <c r="F1072" s="26"/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</row>
    <row r="1073" ht="19.5" customHeight="1" outlineLevel="1">
      <c r="A1073" s="41"/>
      <c r="B1073" s="40"/>
      <c r="C1073" s="42"/>
      <c r="D1073" s="41"/>
      <c r="E1073" s="41"/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</row>
    <row r="1074" ht="19.5" customHeight="1" outlineLevel="1">
      <c r="A1074" s="27"/>
      <c r="B1074" s="43"/>
      <c r="C1074" s="42"/>
      <c r="D1074" s="41"/>
      <c r="E1074" s="41"/>
      <c r="F1074" s="26"/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</row>
    <row r="1075" ht="19.5" customHeight="1" outlineLevel="1">
      <c r="A1075" s="41"/>
      <c r="B1075" s="40"/>
      <c r="C1075" s="42"/>
      <c r="D1075" s="41"/>
      <c r="E1075" s="41"/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</row>
    <row r="1076" ht="19.5" customHeight="1" outlineLevel="1">
      <c r="A1076" s="41"/>
      <c r="B1076" s="40"/>
      <c r="C1076" s="42"/>
      <c r="D1076" s="41"/>
      <c r="E1076" s="41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</row>
    <row r="1077" ht="19.5" customHeight="1" outlineLevel="1">
      <c r="A1077" s="41"/>
      <c r="B1077" s="40"/>
      <c r="C1077" s="42"/>
      <c r="D1077" s="41"/>
      <c r="E1077" s="41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</row>
    <row r="1078" ht="19.5" customHeight="1" outlineLevel="1">
      <c r="A1078" s="41"/>
      <c r="B1078" s="40"/>
      <c r="C1078" s="42"/>
      <c r="D1078" s="41"/>
      <c r="E1078" s="41"/>
      <c r="F1078" s="26"/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</row>
    <row r="1079" ht="19.5" customHeight="1" outlineLevel="1">
      <c r="A1079" s="41"/>
      <c r="B1079" s="40"/>
      <c r="C1079" s="42"/>
      <c r="D1079" s="41"/>
      <c r="E1079" s="41"/>
      <c r="F1079" s="26"/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</row>
    <row r="1080" ht="19.5" customHeight="1" outlineLevel="1">
      <c r="A1080" s="41"/>
      <c r="B1080" s="40"/>
      <c r="C1080" s="42"/>
      <c r="D1080" s="41"/>
      <c r="E1080" s="41"/>
      <c r="F1080" s="26"/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</row>
    <row r="1081" ht="19.5" customHeight="1" outlineLevel="1">
      <c r="A1081" s="41"/>
      <c r="B1081" s="40"/>
      <c r="C1081" s="42"/>
      <c r="D1081" s="41"/>
      <c r="E1081" s="41"/>
      <c r="F1081" s="26"/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</row>
    <row r="1082" ht="19.5" customHeight="1" outlineLevel="1">
      <c r="A1082" s="41"/>
      <c r="B1082" s="40"/>
      <c r="C1082" s="42"/>
      <c r="D1082" s="41"/>
      <c r="E1082" s="41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</row>
    <row r="1083" ht="19.5" customHeight="1" outlineLevel="1">
      <c r="A1083" s="41"/>
      <c r="B1083" s="40"/>
      <c r="C1083" s="42"/>
      <c r="D1083" s="41"/>
      <c r="E1083" s="41"/>
      <c r="F1083" s="26"/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</row>
    <row r="1084" ht="19.5" customHeight="1" outlineLevel="1">
      <c r="A1084" s="41"/>
      <c r="B1084" s="40"/>
      <c r="C1084" s="42"/>
      <c r="D1084" s="41"/>
      <c r="E1084" s="41"/>
      <c r="F1084" s="26"/>
      <c r="G1084" s="26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</row>
    <row r="1085" ht="19.5" customHeight="1" outlineLevel="1">
      <c r="A1085" s="41"/>
      <c r="B1085" s="40"/>
      <c r="C1085" s="42"/>
      <c r="D1085" s="41"/>
      <c r="E1085" s="41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</row>
    <row r="1086" ht="19.5" customHeight="1" outlineLevel="1">
      <c r="A1086" s="41"/>
      <c r="B1086" s="40"/>
      <c r="C1086" s="42"/>
      <c r="D1086" s="41"/>
      <c r="E1086" s="41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</row>
    <row r="1087" ht="19.5" customHeight="1" outlineLevel="1">
      <c r="A1087" s="41"/>
      <c r="B1087" s="40"/>
      <c r="C1087" s="42"/>
      <c r="D1087" s="41"/>
      <c r="E1087" s="41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</row>
    <row r="1088" ht="19.5" customHeight="1" outlineLevel="1">
      <c r="A1088" s="41"/>
      <c r="B1088" s="40"/>
      <c r="C1088" s="42"/>
      <c r="D1088" s="41"/>
      <c r="E1088" s="41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</row>
    <row r="1089" ht="19.5" customHeight="1" outlineLevel="1">
      <c r="A1089" s="41"/>
      <c r="B1089" s="40"/>
      <c r="C1089" s="42"/>
      <c r="D1089" s="41"/>
      <c r="E1089" s="41"/>
      <c r="F1089" s="26"/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</row>
    <row r="1090" ht="19.5" customHeight="1" outlineLevel="1">
      <c r="A1090" s="41"/>
      <c r="B1090" s="40"/>
      <c r="C1090" s="42"/>
      <c r="D1090" s="41"/>
      <c r="E1090" s="41"/>
      <c r="F1090" s="26"/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</row>
    <row r="1091" ht="19.5" customHeight="1" outlineLevel="1">
      <c r="A1091" s="41"/>
      <c r="B1091" s="40"/>
      <c r="C1091" s="42"/>
      <c r="D1091" s="41"/>
      <c r="E1091" s="41"/>
      <c r="F1091" s="26"/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</row>
    <row r="1092" ht="19.5" customHeight="1" outlineLevel="1">
      <c r="A1092" s="41"/>
      <c r="B1092" s="40"/>
      <c r="C1092" s="42"/>
      <c r="D1092" s="41"/>
      <c r="E1092" s="41"/>
      <c r="F1092" s="26"/>
      <c r="G1092" s="26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</row>
    <row r="1093" ht="19.5" customHeight="1" outlineLevel="1">
      <c r="A1093" s="41"/>
      <c r="B1093" s="40"/>
      <c r="C1093" s="42"/>
      <c r="D1093" s="41"/>
      <c r="E1093" s="41"/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</row>
    <row r="1094" ht="19.5" customHeight="1" outlineLevel="1">
      <c r="A1094" s="41"/>
      <c r="B1094" s="40"/>
      <c r="C1094" s="42"/>
      <c r="D1094" s="41"/>
      <c r="E1094" s="41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</row>
    <row r="1095" ht="19.5" customHeight="1" outlineLevel="1">
      <c r="A1095" s="41"/>
      <c r="B1095" s="40"/>
      <c r="C1095" s="42"/>
      <c r="D1095" s="41"/>
      <c r="E1095" s="41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</row>
    <row r="1096" ht="19.5" customHeight="1" outlineLevel="1">
      <c r="A1096" s="41"/>
      <c r="B1096" s="40"/>
      <c r="C1096" s="42"/>
      <c r="D1096" s="41"/>
      <c r="E1096" s="41"/>
      <c r="F1096" s="26"/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</row>
    <row r="1097" ht="19.5" customHeight="1" outlineLevel="1">
      <c r="A1097" s="41"/>
      <c r="B1097" s="40"/>
      <c r="C1097" s="42"/>
      <c r="D1097" s="41"/>
      <c r="E1097" s="41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</row>
    <row r="1098" ht="19.5" customHeight="1" outlineLevel="1">
      <c r="A1098" s="41"/>
      <c r="B1098" s="40"/>
      <c r="C1098" s="42"/>
      <c r="D1098" s="41"/>
      <c r="E1098" s="41"/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</row>
    <row r="1099" ht="19.5" customHeight="1" outlineLevel="1">
      <c r="A1099" s="41"/>
      <c r="B1099" s="40"/>
      <c r="C1099" s="42"/>
      <c r="D1099" s="41"/>
      <c r="E1099" s="41"/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</row>
    <row r="1100" ht="19.5" customHeight="1" outlineLevel="1">
      <c r="A1100" s="41"/>
      <c r="B1100" s="40"/>
      <c r="C1100" s="42"/>
      <c r="D1100" s="41"/>
      <c r="E1100" s="41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</row>
    <row r="1101" ht="19.5" customHeight="1" outlineLevel="1">
      <c r="A1101" s="41"/>
      <c r="B1101" s="40"/>
      <c r="C1101" s="42"/>
      <c r="D1101" s="41"/>
      <c r="E1101" s="41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</row>
    <row r="1102" ht="19.5" customHeight="1" outlineLevel="1">
      <c r="A1102" s="41"/>
      <c r="B1102" s="40"/>
      <c r="C1102" s="42"/>
      <c r="D1102" s="41"/>
      <c r="E1102" s="41"/>
      <c r="F1102" s="26"/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</row>
    <row r="1103" ht="19.5" customHeight="1" outlineLevel="1">
      <c r="A1103" s="41"/>
      <c r="B1103" s="40"/>
      <c r="C1103" s="42"/>
      <c r="D1103" s="41"/>
      <c r="E1103" s="41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</row>
    <row r="1104" ht="19.5" customHeight="1" outlineLevel="1">
      <c r="A1104" s="41"/>
      <c r="B1104" s="40"/>
      <c r="C1104" s="42"/>
      <c r="D1104" s="41"/>
      <c r="E1104" s="41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</row>
    <row r="1105" ht="19.5" customHeight="1" outlineLevel="1">
      <c r="A1105" s="41"/>
      <c r="B1105" s="40"/>
      <c r="C1105" s="42"/>
      <c r="D1105" s="41"/>
      <c r="E1105" s="41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</row>
    <row r="1106" ht="19.5" customHeight="1" outlineLevel="1">
      <c r="A1106" s="41"/>
      <c r="B1106" s="40"/>
      <c r="C1106" s="42"/>
      <c r="D1106" s="41"/>
      <c r="E1106" s="41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</row>
    <row r="1107" ht="19.5" customHeight="1" outlineLevel="1">
      <c r="A1107" s="41"/>
      <c r="B1107" s="40"/>
      <c r="C1107" s="42"/>
      <c r="D1107" s="41"/>
      <c r="E1107" s="41"/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</row>
    <row r="1108" ht="19.5" customHeight="1" outlineLevel="1">
      <c r="A1108" s="41"/>
      <c r="B1108" s="40"/>
      <c r="C1108" s="42"/>
      <c r="D1108" s="41"/>
      <c r="E1108" s="41"/>
      <c r="F1108" s="26"/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</row>
    <row r="1109" ht="19.5" customHeight="1" outlineLevel="1">
      <c r="A1109" s="41"/>
      <c r="B1109" s="40"/>
      <c r="C1109" s="42"/>
      <c r="D1109" s="41"/>
      <c r="E1109" s="41"/>
      <c r="F1109" s="26"/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</row>
    <row r="1110" ht="19.5" customHeight="1" outlineLevel="1">
      <c r="A1110" s="41"/>
      <c r="B1110" s="40"/>
      <c r="C1110" s="42"/>
      <c r="D1110" s="41"/>
      <c r="E1110" s="41"/>
      <c r="F1110" s="26"/>
      <c r="G1110" s="26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</row>
    <row r="1111" ht="19.5" customHeight="1" outlineLevel="1">
      <c r="A1111" s="41"/>
      <c r="B1111" s="40"/>
      <c r="C1111" s="42"/>
      <c r="D1111" s="41"/>
      <c r="E1111" s="41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</row>
    <row r="1112" ht="19.5" customHeight="1" outlineLevel="1">
      <c r="A1112" s="41"/>
      <c r="B1112" s="40"/>
      <c r="C1112" s="42"/>
      <c r="D1112" s="41"/>
      <c r="E1112" s="41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</row>
    <row r="1113" ht="19.5" customHeight="1" outlineLevel="1">
      <c r="A1113" s="41"/>
      <c r="B1113" s="40"/>
      <c r="C1113" s="42"/>
      <c r="D1113" s="41"/>
      <c r="E1113" s="41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</row>
    <row r="1114" ht="19.5" customHeight="1" outlineLevel="1">
      <c r="A1114" s="41"/>
      <c r="B1114" s="40"/>
      <c r="C1114" s="42"/>
      <c r="D1114" s="41"/>
      <c r="E1114" s="41"/>
      <c r="F1114" s="26"/>
      <c r="G1114" s="26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</row>
    <row r="1115" ht="19.5" customHeight="1" outlineLevel="1">
      <c r="A1115" s="41"/>
      <c r="B1115" s="40"/>
      <c r="C1115" s="42"/>
      <c r="D1115" s="41"/>
      <c r="E1115" s="41"/>
      <c r="F1115" s="26"/>
      <c r="G1115" s="26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</row>
    <row r="1116" ht="19.5" customHeight="1" outlineLevel="1">
      <c r="A1116" s="41"/>
      <c r="B1116" s="40"/>
      <c r="C1116" s="42"/>
      <c r="D1116" s="41"/>
      <c r="E1116" s="41"/>
      <c r="F1116" s="26"/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</row>
    <row r="1117" ht="19.5" customHeight="1" outlineLevel="1">
      <c r="A1117" s="41"/>
      <c r="B1117" s="40"/>
      <c r="C1117" s="42"/>
      <c r="D1117" s="41"/>
      <c r="E1117" s="41"/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</row>
    <row r="1118" ht="19.5" customHeight="1" outlineLevel="1">
      <c r="A1118" s="41"/>
      <c r="B1118" s="40"/>
      <c r="C1118" s="42"/>
      <c r="D1118" s="41"/>
      <c r="E1118" s="41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</row>
    <row r="1119" ht="19.5" customHeight="1" outlineLevel="1">
      <c r="A1119" s="41"/>
      <c r="B1119" s="40"/>
      <c r="C1119" s="42"/>
      <c r="D1119" s="41"/>
      <c r="E1119" s="41"/>
      <c r="F1119" s="26"/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</row>
    <row r="1120" ht="19.5" customHeight="1" outlineLevel="1">
      <c r="A1120" s="41"/>
      <c r="B1120" s="40"/>
      <c r="C1120" s="42"/>
      <c r="D1120" s="41"/>
      <c r="E1120" s="41"/>
      <c r="F1120" s="26"/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</row>
    <row r="1121" ht="19.5" customHeight="1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</row>
    <row r="1122" ht="19.5" customHeight="1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</row>
    <row r="1123" ht="19.5" customHeight="1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</row>
    <row r="1124" ht="19.5" customHeight="1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</row>
    <row r="1125" ht="19.5" customHeight="1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</row>
    <row r="1126" ht="19.5" customHeight="1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</row>
    <row r="1127" ht="19.5" customHeight="1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</row>
    <row r="1128" ht="19.5" customHeight="1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</row>
    <row r="1129" ht="19.5" customHeight="1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</row>
    <row r="1130" ht="19.5" customHeight="1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</row>
    <row r="1131" ht="19.5" customHeight="1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</row>
    <row r="1132" ht="19.5" customHeight="1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</row>
    <row r="1133" ht="19.5" customHeight="1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</row>
    <row r="1134" ht="19.5" customHeight="1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</row>
    <row r="1135" ht="19.5" customHeight="1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</row>
    <row r="1136" ht="19.5" customHeight="1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</row>
    <row r="1137" ht="19.5" customHeight="1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</row>
    <row r="1138" ht="19.5" customHeight="1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</row>
    <row r="1139" ht="19.5" customHeight="1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</row>
    <row r="1140" ht="19.5" customHeight="1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</row>
    <row r="1141" ht="19.5" customHeight="1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</row>
    <row r="1142" ht="19.5" customHeight="1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</row>
    <row r="1143" ht="19.5" customHeight="1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</row>
    <row r="1144" ht="19.5" customHeight="1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</row>
    <row r="1145" ht="19.5" customHeight="1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</row>
    <row r="1146" ht="19.5" customHeight="1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</row>
    <row r="1147" ht="19.5" customHeight="1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</row>
    <row r="1148" ht="19.5" customHeight="1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</row>
    <row r="1149" ht="19.5" customHeight="1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</row>
    <row r="1150" ht="19.5" customHeight="1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</row>
    <row r="1151" ht="19.5" customHeight="1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</row>
    <row r="1152" ht="19.5" customHeight="1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</row>
    <row r="1153" ht="19.5" customHeight="1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</row>
    <row r="1154" ht="19.5" customHeight="1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</row>
    <row r="1155" ht="19.5" customHeight="1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</row>
    <row r="1156" ht="19.5" customHeight="1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</row>
    <row r="1157" ht="19.5" customHeight="1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</row>
    <row r="1158" ht="19.5" customHeight="1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</row>
    <row r="1159" ht="19.5" customHeight="1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</row>
    <row r="1160" ht="19.5" customHeight="1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</row>
    <row r="1161" ht="19.5" customHeight="1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</row>
    <row r="1162" ht="19.5" customHeight="1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</row>
    <row r="1163" ht="19.5" customHeight="1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</row>
    <row r="1164" ht="19.5" customHeight="1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</row>
    <row r="1165" ht="19.5" customHeight="1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</row>
    <row r="1166" ht="19.5" customHeight="1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</row>
    <row r="1167" ht="19.5" customHeight="1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</row>
    <row r="1168" ht="19.5" customHeight="1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</row>
    <row r="1169" ht="19.5" customHeight="1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</row>
    <row r="1170" ht="19.5" customHeight="1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</row>
    <row r="1171" ht="19.5" customHeight="1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</row>
    <row r="1172" ht="19.5" customHeight="1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</row>
    <row r="1173" ht="19.5" customHeight="1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</row>
    <row r="1174" ht="19.5" customHeight="1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</row>
    <row r="1175" ht="19.5" customHeight="1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</row>
    <row r="1176" ht="19.5" customHeight="1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</row>
    <row r="1177" ht="19.5" customHeight="1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</row>
    <row r="1178" ht="19.5" customHeight="1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</row>
    <row r="1179" ht="19.5" customHeight="1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</row>
    <row r="1180" ht="19.5" customHeight="1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</row>
    <row r="1181" ht="19.5" customHeight="1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</row>
    <row r="1182" ht="19.5" customHeight="1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</row>
    <row r="1183" ht="19.5" customHeight="1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</row>
    <row r="1184" ht="19.5" customHeight="1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</row>
    <row r="1185" ht="19.5" customHeight="1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</row>
    <row r="1186" ht="19.5" customHeight="1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</row>
    <row r="1187" ht="19.5" customHeight="1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</row>
    <row r="1188" ht="19.5" customHeight="1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</row>
    <row r="1189" ht="19.5" customHeight="1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</row>
    <row r="1190" ht="19.5" customHeight="1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</row>
    <row r="1191" ht="19.5" customHeight="1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</row>
    <row r="1192" ht="19.5" customHeight="1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</row>
    <row r="1193" ht="19.5" customHeight="1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</row>
    <row r="1194" ht="19.5" customHeight="1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</row>
    <row r="1195" ht="19.5" customHeight="1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</row>
    <row r="1196" ht="19.5" customHeight="1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</row>
    <row r="1197" ht="19.5" customHeight="1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</row>
    <row r="1198" ht="19.5" customHeight="1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</row>
    <row r="1199" ht="19.5" customHeight="1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</row>
    <row r="1200" ht="19.5" customHeight="1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</row>
    <row r="1201" ht="19.5" customHeight="1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</row>
    <row r="1202" ht="19.5" customHeight="1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</row>
    <row r="1203" ht="19.5" customHeight="1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</row>
    <row r="1204" ht="19.5" customHeight="1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</row>
    <row r="1205" ht="19.5" customHeight="1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</row>
    <row r="1206" ht="19.5" customHeight="1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</row>
    <row r="1207" ht="19.5" customHeight="1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</row>
    <row r="1208" ht="19.5" customHeight="1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</row>
    <row r="1209" ht="19.5" customHeight="1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</row>
    <row r="1210" ht="19.5" customHeight="1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</row>
    <row r="1211" ht="19.5" customHeight="1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</row>
    <row r="1212" ht="19.5" customHeight="1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</row>
    <row r="1213" ht="19.5" customHeight="1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</row>
    <row r="1214" ht="19.5" customHeight="1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</row>
    <row r="1215" ht="19.5" customHeight="1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</row>
    <row r="1216" ht="19.5" customHeight="1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</row>
    <row r="1217" ht="19.5" customHeight="1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</row>
    <row r="1218" ht="19.5" customHeight="1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</row>
    <row r="1219" ht="19.5" customHeight="1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</row>
    <row r="1220" ht="19.5" customHeight="1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</row>
    <row r="1221" ht="19.5" customHeight="1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</row>
    <row r="1222" ht="19.5" customHeight="1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</row>
    <row r="1223" ht="19.5" customHeight="1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</row>
    <row r="1224" ht="19.5" customHeight="1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</row>
    <row r="1225" ht="19.5" customHeight="1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</row>
    <row r="1226" ht="19.5" customHeight="1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</row>
    <row r="1227" ht="19.5" customHeight="1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</row>
    <row r="1228" ht="19.5" customHeight="1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</row>
    <row r="1229" ht="19.5" customHeight="1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</row>
    <row r="1230" ht="19.5" customHeight="1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</row>
    <row r="1231" ht="19.5" customHeight="1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</row>
    <row r="1232" ht="19.5" customHeight="1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</row>
    <row r="1233" ht="19.5" customHeight="1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</row>
    <row r="1234" ht="19.5" customHeight="1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</row>
    <row r="1235" ht="19.5" customHeight="1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</row>
    <row r="1236" ht="19.5" customHeight="1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</row>
    <row r="1237" ht="19.5" customHeight="1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</row>
    <row r="1238" ht="19.5" customHeight="1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</row>
  </sheetData>
  <mergeCells count="12">
    <mergeCell ref="A656:E656"/>
    <mergeCell ref="A749:E749"/>
    <mergeCell ref="A842:E842"/>
    <mergeCell ref="A935:E935"/>
    <mergeCell ref="A1028:E1028"/>
    <mergeCell ref="A3:E3"/>
    <mergeCell ref="A97:E97"/>
    <mergeCell ref="A191:E191"/>
    <mergeCell ref="A284:E284"/>
    <mergeCell ref="A377:E377"/>
    <mergeCell ref="A470:E470"/>
    <mergeCell ref="A563:E563"/>
  </mergeCells>
  <conditionalFormatting sqref="D4:D96 D108:D190 D202:D283 D295:D376 D388:D469 D471:D562 D564:D655 D657:D748 D750:D841 D843:D934 D936:D1027 D1029:D1120">
    <cfRule type="cellIs" dxfId="0" priority="1" operator="greaterThan">
      <formula>0</formula>
    </cfRule>
  </conditionalFormatting>
  <conditionalFormatting sqref="E4:E96 E108:E190 E202:E283 E295:E376 E388:E469 E471:E562 E564:E655 E657:E748 E750:E841 E843:E934 E936:E1027 E1029:E1120">
    <cfRule type="cellIs" dxfId="1" priority="2" operator="greaterThan">
      <formula>0</formula>
    </cfRule>
  </conditionalFormatting>
  <conditionalFormatting sqref="D98:D107">
    <cfRule type="cellIs" dxfId="0" priority="3" operator="greaterThan">
      <formula>0</formula>
    </cfRule>
  </conditionalFormatting>
  <conditionalFormatting sqref="E98:E107">
    <cfRule type="cellIs" dxfId="1" priority="4" operator="greaterThan">
      <formula>0</formula>
    </cfRule>
  </conditionalFormatting>
  <conditionalFormatting sqref="D192:D201">
    <cfRule type="cellIs" dxfId="0" priority="5" operator="greaterThan">
      <formula>0</formula>
    </cfRule>
  </conditionalFormatting>
  <conditionalFormatting sqref="E192:E201">
    <cfRule type="cellIs" dxfId="1" priority="6" operator="greaterThan">
      <formula>0</formula>
    </cfRule>
  </conditionalFormatting>
  <conditionalFormatting sqref="D285:D294">
    <cfRule type="cellIs" dxfId="0" priority="7" operator="greaterThan">
      <formula>0</formula>
    </cfRule>
  </conditionalFormatting>
  <conditionalFormatting sqref="E285:E294">
    <cfRule type="cellIs" dxfId="1" priority="8" operator="greaterThan">
      <formula>0</formula>
    </cfRule>
  </conditionalFormatting>
  <conditionalFormatting sqref="D378:D387">
    <cfRule type="cellIs" dxfId="0" priority="9" operator="greaterThan">
      <formula>0</formula>
    </cfRule>
  </conditionalFormatting>
  <conditionalFormatting sqref="E378:E387">
    <cfRule type="cellIs" dxfId="1" priority="10" operator="greaterThan">
      <formula>0</formula>
    </cfRule>
  </conditionalFormatting>
  <dataValidations>
    <dataValidation type="list" allowBlank="1" showErrorMessage="1" sqref="C4:C96 C98:C190 C192:C283 C285:C376 C378:C469 C471:C562 C564:C655 C657:C748 C750:C841 C843:C934 C936:C1027 C1029:C1120">
      <formula1>Estoque!$B$2:$B$149</formula1>
    </dataValidation>
  </dataValidations>
  <printOptions/>
  <pageMargins bottom="0.787401575" footer="0.0" header="0.0" left="0.511811024" right="0.511811024" top="0.7874015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5.0" ySplit="2.0" topLeftCell="F3" activePane="bottomRight" state="frozen"/>
      <selection activeCell="F1" sqref="F1" pane="topRight"/>
      <selection activeCell="A3" sqref="A3" pane="bottomLeft"/>
      <selection activeCell="F3" sqref="F3" pane="bottomRight"/>
    </sheetView>
  </sheetViews>
  <sheetFormatPr customHeight="1" defaultColWidth="14.43" defaultRowHeight="15.0"/>
  <cols>
    <col customWidth="1" min="1" max="1" width="2.43"/>
    <col customWidth="1" min="2" max="2" width="6.57"/>
    <col customWidth="1" min="3" max="3" width="12.43"/>
    <col customWidth="1" min="4" max="4" width="12.14"/>
    <col customWidth="1" min="5" max="5" width="14.57"/>
    <col customWidth="1" min="6" max="6" width="8.0"/>
    <col customWidth="1" min="7" max="7" width="6.14"/>
    <col customWidth="1" min="8" max="8" width="5.43"/>
    <col customWidth="1" min="9" max="9" width="14.57"/>
    <col customWidth="1" min="10" max="10" width="8.57"/>
    <col customWidth="1" min="11" max="11" width="6.14"/>
    <col customWidth="1" min="12" max="12" width="5.0"/>
    <col customWidth="1" min="13" max="13" width="14.57"/>
    <col customWidth="1" min="14" max="14" width="8.0"/>
    <col customWidth="1" min="15" max="15" width="6.14"/>
    <col customWidth="1" min="16" max="16" width="5.0"/>
    <col customWidth="1" min="17" max="17" width="14.57"/>
    <col customWidth="1" min="18" max="18" width="8.0"/>
    <col customWidth="1" min="19" max="19" width="6.14"/>
    <col customWidth="1" min="20" max="20" width="5.0"/>
    <col customWidth="1" min="21" max="21" width="14.57"/>
    <col customWidth="1" min="22" max="22" width="8.0"/>
    <col customWidth="1" min="23" max="23" width="6.14"/>
    <col customWidth="1" min="24" max="24" width="5.0"/>
    <col customWidth="1" min="25" max="25" width="14.57"/>
    <col customWidth="1" min="26" max="26" width="8.0"/>
    <col customWidth="1" min="27" max="27" width="6.14"/>
    <col customWidth="1" min="28" max="28" width="5.0"/>
    <col customWidth="1" min="29" max="29" width="14.57"/>
    <col customWidth="1" min="30" max="30" width="8.0"/>
    <col customWidth="1" min="31" max="31" width="6.14"/>
    <col customWidth="1" min="32" max="32" width="5.0"/>
    <col customWidth="1" min="33" max="33" width="14.57"/>
    <col customWidth="1" min="34" max="34" width="8.0"/>
    <col customWidth="1" min="35" max="35" width="6.14"/>
    <col customWidth="1" min="36" max="36" width="5.0"/>
    <col customWidth="1" min="37" max="37" width="14.57"/>
    <col customWidth="1" min="38" max="38" width="8.86"/>
    <col customWidth="1" min="39" max="39" width="6.14"/>
    <col customWidth="1" min="40" max="40" width="5.0"/>
    <col customWidth="1" min="41" max="41" width="14.57"/>
    <col customWidth="1" min="42" max="42" width="8.0"/>
    <col customWidth="1" min="43" max="43" width="6.14"/>
    <col customWidth="1" min="44" max="44" width="5.0"/>
    <col customWidth="1" min="45" max="45" width="14.57"/>
    <col customWidth="1" min="46" max="46" width="9.57"/>
    <col customWidth="1" min="47" max="47" width="6.14"/>
    <col customWidth="1" min="48" max="48" width="5.0"/>
    <col customWidth="1" min="49" max="49" width="14.57"/>
    <col customWidth="1" min="50" max="50" width="9.29"/>
    <col customWidth="1" min="51" max="51" width="6.14"/>
    <col customWidth="1" min="52" max="52" width="5.0"/>
    <col customWidth="1" min="53" max="53" width="14.57"/>
    <col customWidth="1" min="54" max="54" width="12.86"/>
  </cols>
  <sheetData>
    <row r="1" ht="24.75" customHeight="1">
      <c r="A1" s="60"/>
      <c r="B1" s="61" t="s">
        <v>4</v>
      </c>
      <c r="C1" s="62" t="s">
        <v>5</v>
      </c>
      <c r="D1" s="62" t="s">
        <v>33</v>
      </c>
      <c r="E1" s="62" t="s">
        <v>34</v>
      </c>
      <c r="F1" s="63" t="s">
        <v>20</v>
      </c>
      <c r="G1" s="64"/>
      <c r="H1" s="64"/>
      <c r="I1" s="65"/>
      <c r="J1" s="63" t="s">
        <v>35</v>
      </c>
      <c r="K1" s="64"/>
      <c r="L1" s="64"/>
      <c r="M1" s="65"/>
      <c r="N1" s="63" t="s">
        <v>23</v>
      </c>
      <c r="O1" s="64"/>
      <c r="P1" s="64"/>
      <c r="Q1" s="65"/>
      <c r="R1" s="63" t="s">
        <v>24</v>
      </c>
      <c r="S1" s="64"/>
      <c r="T1" s="64"/>
      <c r="U1" s="65"/>
      <c r="V1" s="63" t="s">
        <v>25</v>
      </c>
      <c r="W1" s="64"/>
      <c r="X1" s="64"/>
      <c r="Y1" s="65"/>
      <c r="Z1" s="63" t="s">
        <v>26</v>
      </c>
      <c r="AA1" s="64"/>
      <c r="AB1" s="64"/>
      <c r="AC1" s="65"/>
      <c r="AD1" s="63" t="s">
        <v>27</v>
      </c>
      <c r="AE1" s="64"/>
      <c r="AF1" s="64"/>
      <c r="AG1" s="65"/>
      <c r="AH1" s="63" t="s">
        <v>28</v>
      </c>
      <c r="AI1" s="64"/>
      <c r="AJ1" s="64"/>
      <c r="AK1" s="65"/>
      <c r="AL1" s="63" t="s">
        <v>29</v>
      </c>
      <c r="AM1" s="64"/>
      <c r="AN1" s="64"/>
      <c r="AO1" s="65"/>
      <c r="AP1" s="63" t="s">
        <v>30</v>
      </c>
      <c r="AQ1" s="64"/>
      <c r="AR1" s="64"/>
      <c r="AS1" s="65"/>
      <c r="AT1" s="63" t="s">
        <v>31</v>
      </c>
      <c r="AU1" s="64"/>
      <c r="AV1" s="64"/>
      <c r="AW1" s="65"/>
      <c r="AX1" s="63" t="s">
        <v>32</v>
      </c>
      <c r="AY1" s="64"/>
      <c r="AZ1" s="64"/>
      <c r="BA1" s="66"/>
      <c r="BB1" s="67"/>
    </row>
    <row r="2" ht="24.75" customHeight="1">
      <c r="A2" s="60"/>
      <c r="B2" s="68"/>
      <c r="C2" s="69"/>
      <c r="D2" s="69"/>
      <c r="E2" s="69"/>
      <c r="F2" s="70" t="s">
        <v>36</v>
      </c>
      <c r="G2" s="70" t="s">
        <v>37</v>
      </c>
      <c r="H2" s="71" t="s">
        <v>38</v>
      </c>
      <c r="I2" s="70" t="s">
        <v>34</v>
      </c>
      <c r="J2" s="70" t="s">
        <v>36</v>
      </c>
      <c r="K2" s="70" t="s">
        <v>37</v>
      </c>
      <c r="L2" s="70" t="s">
        <v>39</v>
      </c>
      <c r="M2" s="70" t="s">
        <v>34</v>
      </c>
      <c r="N2" s="70" t="s">
        <v>36</v>
      </c>
      <c r="O2" s="70" t="s">
        <v>37</v>
      </c>
      <c r="P2" s="70" t="s">
        <v>39</v>
      </c>
      <c r="Q2" s="70" t="s">
        <v>34</v>
      </c>
      <c r="R2" s="70" t="s">
        <v>36</v>
      </c>
      <c r="S2" s="70" t="s">
        <v>37</v>
      </c>
      <c r="T2" s="70" t="s">
        <v>39</v>
      </c>
      <c r="U2" s="70" t="s">
        <v>34</v>
      </c>
      <c r="V2" s="70" t="s">
        <v>36</v>
      </c>
      <c r="W2" s="70" t="s">
        <v>37</v>
      </c>
      <c r="X2" s="70" t="s">
        <v>39</v>
      </c>
      <c r="Y2" s="70" t="s">
        <v>34</v>
      </c>
      <c r="Z2" s="70" t="s">
        <v>36</v>
      </c>
      <c r="AA2" s="70" t="s">
        <v>37</v>
      </c>
      <c r="AB2" s="70" t="s">
        <v>39</v>
      </c>
      <c r="AC2" s="70" t="s">
        <v>34</v>
      </c>
      <c r="AD2" s="70" t="s">
        <v>36</v>
      </c>
      <c r="AE2" s="70" t="s">
        <v>37</v>
      </c>
      <c r="AF2" s="70" t="s">
        <v>39</v>
      </c>
      <c r="AG2" s="70" t="s">
        <v>34</v>
      </c>
      <c r="AH2" s="70" t="s">
        <v>36</v>
      </c>
      <c r="AI2" s="70" t="s">
        <v>37</v>
      </c>
      <c r="AJ2" s="70" t="s">
        <v>39</v>
      </c>
      <c r="AK2" s="70" t="s">
        <v>34</v>
      </c>
      <c r="AL2" s="70" t="s">
        <v>36</v>
      </c>
      <c r="AM2" s="70" t="s">
        <v>37</v>
      </c>
      <c r="AN2" s="70" t="s">
        <v>39</v>
      </c>
      <c r="AO2" s="70" t="s">
        <v>34</v>
      </c>
      <c r="AP2" s="70" t="s">
        <v>36</v>
      </c>
      <c r="AQ2" s="70" t="s">
        <v>37</v>
      </c>
      <c r="AR2" s="70" t="s">
        <v>39</v>
      </c>
      <c r="AS2" s="70" t="s">
        <v>34</v>
      </c>
      <c r="AT2" s="70" t="s">
        <v>36</v>
      </c>
      <c r="AU2" s="70" t="s">
        <v>37</v>
      </c>
      <c r="AV2" s="70" t="s">
        <v>39</v>
      </c>
      <c r="AW2" s="70" t="s">
        <v>34</v>
      </c>
      <c r="AX2" s="70" t="s">
        <v>36</v>
      </c>
      <c r="AY2" s="70" t="s">
        <v>37</v>
      </c>
      <c r="AZ2" s="70" t="s">
        <v>39</v>
      </c>
      <c r="BA2" s="72" t="s">
        <v>34</v>
      </c>
      <c r="BB2" s="67"/>
    </row>
    <row r="3" ht="24.75" customHeight="1">
      <c r="A3" s="73"/>
      <c r="B3" s="74">
        <f>IF(Estoque!A2="","",Estoque!A2)</f>
        <v>9876</v>
      </c>
      <c r="C3" s="75" t="str">
        <f>IF(Estoque!B2="","",Estoque!B2)</f>
        <v>Costela bovina</v>
      </c>
      <c r="D3" s="76">
        <f>SUM(H3,L3,P3,T3,X3,AB3,AF3,AJ3,AN3,AR3,AV3,AZ3,Estoque!E2)</f>
        <v>18</v>
      </c>
      <c r="E3" s="77">
        <f>D3*Estoque!D2</f>
        <v>900</v>
      </c>
      <c r="F3" s="76">
        <f>SUMIF('Entradas e Saídas'!$C$4:$C$96,Controle!$C3,'Entradas e Saídas'!$D$4:$D$96)</f>
        <v>10</v>
      </c>
      <c r="G3" s="76">
        <f>SUMIF('Entradas e Saídas'!$C$4:$C$96,Controle!$C3,'Entradas e Saídas'!$E$4:$E$96)</f>
        <v>2</v>
      </c>
      <c r="H3" s="76">
        <f>(F3-G3)</f>
        <v>8</v>
      </c>
      <c r="I3" s="77">
        <f>H3*Estoque!$D2</f>
        <v>400</v>
      </c>
      <c r="J3" s="76">
        <f>SUMIF('Entradas e Saídas'!$C$98:$C$190,Controle!$C3,'Entradas e Saídas'!$D$98:$D$190)</f>
        <v>0</v>
      </c>
      <c r="K3" s="76">
        <f>SUMIF('Entradas e Saídas'!$C$98:$C$190,Controle!$C3,'Entradas e Saídas'!$E$98:$E$190)</f>
        <v>0</v>
      </c>
      <c r="L3" s="76">
        <f t="shared" ref="L3:L101" si="1">J3-K3</f>
        <v>0</v>
      </c>
      <c r="M3" s="77">
        <f>L3*Estoque!$D2</f>
        <v>0</v>
      </c>
      <c r="N3" s="76">
        <f>SUMIF('Entradas e Saídas'!$C$192:$C$283,Controle!$C3,'Entradas e Saídas'!$D$192:$D$283)</f>
        <v>0</v>
      </c>
      <c r="O3" s="76">
        <f>SUMIF('Entradas e Saídas'!$C$192:$C$283,Controle!$C3,'Entradas e Saídas'!$E$192:$E$283)</f>
        <v>0</v>
      </c>
      <c r="P3" s="76">
        <f t="shared" ref="P3:P101" si="2">N3-O3</f>
        <v>0</v>
      </c>
      <c r="Q3" s="77">
        <f>P3*Estoque!$D2</f>
        <v>0</v>
      </c>
      <c r="R3" s="76">
        <f>SUMIF('Entradas e Saídas'!$C$285:$C$376,Controle!$C3,'Entradas e Saídas'!$D$285:$D$376)</f>
        <v>0</v>
      </c>
      <c r="S3" s="76">
        <f>SUMIF('Entradas e Saídas'!$C$285:$C$376,Controle!$C3,'Entradas e Saídas'!$E$285:$E$376)</f>
        <v>0</v>
      </c>
      <c r="T3" s="76">
        <f t="shared" ref="T3:T101" si="3">R3-S3</f>
        <v>0</v>
      </c>
      <c r="U3" s="77">
        <f>T3*Estoque!$D2</f>
        <v>0</v>
      </c>
      <c r="V3" s="76">
        <f>SUMIF('Entradas e Saídas'!$C$378:$C$469,Controle!$C3,'Entradas e Saídas'!$D$378:$D$469)</f>
        <v>0</v>
      </c>
      <c r="W3" s="76">
        <f>SUMIF('Entradas e Saídas'!$C$378:$C$469,Controle!$C3,'Entradas e Saídas'!$E$378:$E$469)</f>
        <v>0</v>
      </c>
      <c r="X3" s="76">
        <f t="shared" ref="X3:X101" si="4">V3-W3</f>
        <v>0</v>
      </c>
      <c r="Y3" s="77">
        <f>X3*Estoque!$D2</f>
        <v>0</v>
      </c>
      <c r="Z3" s="76">
        <f>SUMIF('Entradas e Saídas'!$C$471:$C$562,Controle!$C3,'Entradas e Saídas'!$D$471:$D$562)</f>
        <v>0</v>
      </c>
      <c r="AA3" s="76">
        <f>SUMIF('Entradas e Saídas'!$C$471:$C$562,Controle!$C3,'Entradas e Saídas'!$E$471:$E$562)</f>
        <v>0</v>
      </c>
      <c r="AB3" s="76">
        <f t="shared" ref="AB3:AB101" si="5">Z3-AA3</f>
        <v>0</v>
      </c>
      <c r="AC3" s="77">
        <f>AB3*Estoque!$D2</f>
        <v>0</v>
      </c>
      <c r="AD3" s="76">
        <f>SUMIF('Entradas e Saídas'!$C$564:$C$655,Controle!$C3,'Entradas e Saídas'!$D$564:$D$655)</f>
        <v>0</v>
      </c>
      <c r="AE3" s="76">
        <f>SUMIF('Entradas e Saídas'!$C$564:$C$655,Controle!$C3,'Entradas e Saídas'!$E$564:$E$655)</f>
        <v>0</v>
      </c>
      <c r="AF3" s="76">
        <f t="shared" ref="AF3:AF101" si="6">AD3-AE3</f>
        <v>0</v>
      </c>
      <c r="AG3" s="77">
        <f>AF3*Estoque!$D2</f>
        <v>0</v>
      </c>
      <c r="AH3" s="76">
        <f>SUMIF('Entradas e Saídas'!$C$657:$C$748,Controle!$C3,'Entradas e Saídas'!$D$657:$D$748)</f>
        <v>0</v>
      </c>
      <c r="AI3" s="76">
        <f>SUMIF('Entradas e Saídas'!$C$657:$C$748,Controle!$C3,'Entradas e Saídas'!$E$657:$E$748)</f>
        <v>0</v>
      </c>
      <c r="AJ3" s="76">
        <f t="shared" ref="AJ3:AJ101" si="7">AH3-AI3</f>
        <v>0</v>
      </c>
      <c r="AK3" s="77">
        <f>AJ3*Estoque!$D2</f>
        <v>0</v>
      </c>
      <c r="AL3" s="76">
        <f>SUMIF('Entradas e Saídas'!$C$750:$C$841,Controle!$C3,'Entradas e Saídas'!$D$750:$D$841)</f>
        <v>0</v>
      </c>
      <c r="AM3" s="76">
        <f>SUMIF('Entradas e Saídas'!$C$750:$C$841,Controle!$C3,'Entradas e Saídas'!$E$750:$E$841)</f>
        <v>0</v>
      </c>
      <c r="AN3" s="76">
        <f t="shared" ref="AN3:AN101" si="8">AL3-AM3</f>
        <v>0</v>
      </c>
      <c r="AO3" s="77">
        <f>AN3*Estoque!$D2</f>
        <v>0</v>
      </c>
      <c r="AP3" s="76">
        <f>SUMIF('Entradas e Saídas'!$C$843:$C$934,Controle!$C3,'Entradas e Saídas'!$D$843:$D$934)</f>
        <v>0</v>
      </c>
      <c r="AQ3" s="76">
        <f>SUMIF('Entradas e Saídas'!$C$843:$C$934,Controle!$C3,'Entradas e Saídas'!$E$843:$E$934)</f>
        <v>0</v>
      </c>
      <c r="AR3" s="76">
        <f t="shared" ref="AR3:AR101" si="9">AP3-AQ3</f>
        <v>0</v>
      </c>
      <c r="AS3" s="77">
        <f>AR3*Estoque!$D2</f>
        <v>0</v>
      </c>
      <c r="AT3" s="76">
        <f>SUMIF('Entradas e Saídas'!$C$936:$C$1027,Controle!$C3,'Entradas e Saídas'!$D$936:$D$1027)</f>
        <v>0</v>
      </c>
      <c r="AU3" s="76">
        <f>SUMIF('Entradas e Saídas'!$C$936:$C$1027,Controle!$C3,'Entradas e Saídas'!$E$936:$E$1027)</f>
        <v>0</v>
      </c>
      <c r="AV3" s="76">
        <f t="shared" ref="AV3:AV101" si="10">AT3-AU3</f>
        <v>0</v>
      </c>
      <c r="AW3" s="77">
        <f>AV3*Estoque!$D2</f>
        <v>0</v>
      </c>
      <c r="AX3" s="76">
        <f>SUMIF('Entradas e Saídas'!$C$1029:$C$1120,Controle!$C3,'Entradas e Saídas'!$D$1029:$D$1120)</f>
        <v>0</v>
      </c>
      <c r="AY3" s="76">
        <f>SUMIF('Entradas e Saídas'!$C$1029:$C$1120,Controle!$C3,'Entradas e Saídas'!$E$1029:$E$1120)</f>
        <v>0</v>
      </c>
      <c r="AZ3" s="76">
        <f t="shared" ref="AZ3:AZ101" si="11">AX3-AY3</f>
        <v>0</v>
      </c>
      <c r="BA3" s="78">
        <f>AZ3*Estoque!$D2</f>
        <v>0</v>
      </c>
      <c r="BB3" s="79"/>
    </row>
    <row r="4" ht="24.75" customHeight="1">
      <c r="A4" s="73"/>
      <c r="B4" s="74">
        <f>IF(Estoque!A3="","",Estoque!A3)</f>
        <v>9435</v>
      </c>
      <c r="C4" s="75" t="str">
        <f>IF(Estoque!B3="","",Estoque!B3)</f>
        <v>Costela suína</v>
      </c>
      <c r="D4" s="76">
        <f>SUM(H4,L4,P4,T4,X4,AB4,AF4,AJ4,AN4,AR4,AV4,AZ4,Estoque!E3)</f>
        <v>793</v>
      </c>
      <c r="E4" s="77">
        <f>D4*Estoque!D3</f>
        <v>19825</v>
      </c>
      <c r="F4" s="76">
        <f>SUMIF('Entradas e Saídas'!$C$4:$C$96,Controle!$C4,'Entradas e Saídas'!$D$4:$D$96)</f>
        <v>800</v>
      </c>
      <c r="G4" s="76">
        <f>SUMIF('Entradas e Saídas'!$C$4:$C$96,Controle!$C4,'Entradas e Saídas'!$E$4:$E$96)</f>
        <v>100</v>
      </c>
      <c r="H4" s="76">
        <f t="shared" ref="H4:H101" si="12">F4-G4</f>
        <v>700</v>
      </c>
      <c r="I4" s="80">
        <f>H4*Estoque!$D3</f>
        <v>17500</v>
      </c>
      <c r="J4" s="76">
        <f>SUMIF('Entradas e Saídas'!$C$98:$C$190,Controle!$C4,'Entradas e Saídas'!$D$98:$D$190)</f>
        <v>50</v>
      </c>
      <c r="K4" s="76">
        <f>SUMIF('Entradas e Saídas'!$C$98:$C$190,Controle!$C4,'Entradas e Saídas'!$E$98:$E$190)</f>
        <v>0</v>
      </c>
      <c r="L4" s="76">
        <f t="shared" si="1"/>
        <v>50</v>
      </c>
      <c r="M4" s="77">
        <f>L4*Estoque!$D3</f>
        <v>1250</v>
      </c>
      <c r="N4" s="76">
        <f>SUMIF('Entradas e Saídas'!$C$192:$C$283,Controle!$C4,'Entradas e Saídas'!$D$192:$D$283)</f>
        <v>0</v>
      </c>
      <c r="O4" s="76">
        <f>SUMIF('Entradas e Saídas'!$C$192:$C$283,Controle!$C4,'Entradas e Saídas'!$E$192:$E$283)</f>
        <v>0</v>
      </c>
      <c r="P4" s="76">
        <f t="shared" si="2"/>
        <v>0</v>
      </c>
      <c r="Q4" s="77">
        <f>P4*Estoque!$D3</f>
        <v>0</v>
      </c>
      <c r="R4" s="76">
        <f>SUMIF('Entradas e Saídas'!$C$285:$C$376,Controle!$C4,'Entradas e Saídas'!$D$285:$D$376)</f>
        <v>0</v>
      </c>
      <c r="S4" s="76">
        <f>SUMIF('Entradas e Saídas'!$C$285:$C$376,Controle!$C4,'Entradas e Saídas'!$E$285:$E$376)</f>
        <v>0</v>
      </c>
      <c r="T4" s="76">
        <f t="shared" si="3"/>
        <v>0</v>
      </c>
      <c r="U4" s="77">
        <f>T4*Estoque!$D3</f>
        <v>0</v>
      </c>
      <c r="V4" s="76">
        <f>SUMIF('Entradas e Saídas'!$C$378:$C$469,Controle!$C4,'Entradas e Saídas'!$D$378:$D$469)</f>
        <v>0</v>
      </c>
      <c r="W4" s="76">
        <f>SUMIF('Entradas e Saídas'!$C$378:$C$469,Controle!$C4,'Entradas e Saídas'!$E$378:$E$469)</f>
        <v>0</v>
      </c>
      <c r="X4" s="76">
        <f t="shared" si="4"/>
        <v>0</v>
      </c>
      <c r="Y4" s="77">
        <f>X4*Estoque!$D3</f>
        <v>0</v>
      </c>
      <c r="Z4" s="76">
        <f>SUMIF('Entradas e Saídas'!$C$471:$C$562,Controle!$C4,'Entradas e Saídas'!$D$471:$D$562)</f>
        <v>0</v>
      </c>
      <c r="AA4" s="76">
        <f>SUMIF('Entradas e Saídas'!$C$471:$C$562,Controle!$C4,'Entradas e Saídas'!$E$471:$E$562)</f>
        <v>0</v>
      </c>
      <c r="AB4" s="76">
        <f t="shared" si="5"/>
        <v>0</v>
      </c>
      <c r="AC4" s="77">
        <f>AB4*Estoque!$D3</f>
        <v>0</v>
      </c>
      <c r="AD4" s="76">
        <f>SUMIF('Entradas e Saídas'!$C$564:$C$655,Controle!$C4,'Entradas e Saídas'!$D$564:$D$655)</f>
        <v>0</v>
      </c>
      <c r="AE4" s="76">
        <f>SUMIF('Entradas e Saídas'!$C$564:$C$655,Controle!$C4,'Entradas e Saídas'!$E$564:$E$655)</f>
        <v>0</v>
      </c>
      <c r="AF4" s="76">
        <f t="shared" si="6"/>
        <v>0</v>
      </c>
      <c r="AG4" s="77">
        <f>AF4*Estoque!$D3</f>
        <v>0</v>
      </c>
      <c r="AH4" s="76">
        <f>SUMIF('Entradas e Saídas'!$C$657:$C$748,Controle!$C4,'Entradas e Saídas'!$D$657:$D$748)</f>
        <v>0</v>
      </c>
      <c r="AI4" s="76">
        <f>SUMIF('Entradas e Saídas'!$C$657:$C$748,Controle!$C4,'Entradas e Saídas'!$E$657:$E$748)</f>
        <v>0</v>
      </c>
      <c r="AJ4" s="76">
        <f t="shared" si="7"/>
        <v>0</v>
      </c>
      <c r="AK4" s="77">
        <f>AJ4*Estoque!$D3</f>
        <v>0</v>
      </c>
      <c r="AL4" s="76">
        <f>SUMIF('Entradas e Saídas'!$C$750:$C$841,Controle!$C4,'Entradas e Saídas'!$D$750:$D$841)</f>
        <v>50</v>
      </c>
      <c r="AM4" s="76">
        <f>SUMIF('Entradas e Saídas'!$C$750:$C$841,Controle!$C4,'Entradas e Saídas'!$E$750:$E$841)</f>
        <v>10</v>
      </c>
      <c r="AN4" s="76">
        <f t="shared" si="8"/>
        <v>40</v>
      </c>
      <c r="AO4" s="77">
        <f>AN4*Estoque!$D3</f>
        <v>1000</v>
      </c>
      <c r="AP4" s="76">
        <f>SUMIF('Entradas e Saídas'!$C$843:$C$934,Controle!$C4,'Entradas e Saídas'!$D$843:$D$934)</f>
        <v>0</v>
      </c>
      <c r="AQ4" s="76">
        <f>SUMIF('Entradas e Saídas'!$C$843:$C$934,Controle!$C4,'Entradas e Saídas'!$E$843:$E$934)</f>
        <v>0</v>
      </c>
      <c r="AR4" s="76">
        <f t="shared" si="9"/>
        <v>0</v>
      </c>
      <c r="AS4" s="77">
        <f>AR4*Estoque!$D3</f>
        <v>0</v>
      </c>
      <c r="AT4" s="76">
        <f>SUMIF('Entradas e Saídas'!$C$936:$C$1027,Controle!$C4,'Entradas e Saídas'!$D$936:$D$1027)</f>
        <v>0</v>
      </c>
      <c r="AU4" s="76">
        <f>SUMIF('Entradas e Saídas'!$C$936:$C$1027,Controle!$C4,'Entradas e Saídas'!$E$936:$E$1027)</f>
        <v>0</v>
      </c>
      <c r="AV4" s="76">
        <f t="shared" si="10"/>
        <v>0</v>
      </c>
      <c r="AW4" s="77">
        <f>AV4*Estoque!$D3</f>
        <v>0</v>
      </c>
      <c r="AX4" s="76">
        <f>SUMIF('Entradas e Saídas'!$C$1029:$C$1120,Controle!$C4,'Entradas e Saídas'!$D$1029:$D$1120)</f>
        <v>0</v>
      </c>
      <c r="AY4" s="76">
        <f>SUMIF('Entradas e Saídas'!$C$1029:$C$1120,Controle!$C4,'Entradas e Saídas'!$E$1029:$E$1120)</f>
        <v>0</v>
      </c>
      <c r="AZ4" s="76">
        <f t="shared" si="11"/>
        <v>0</v>
      </c>
      <c r="BA4" s="78">
        <f>AZ4*Estoque!$D3</f>
        <v>0</v>
      </c>
      <c r="BB4" s="79"/>
    </row>
    <row r="5" ht="24.75" customHeight="1">
      <c r="A5" s="73"/>
      <c r="B5" s="74" t="str">
        <f>IF(Estoque!A4="","",Estoque!A4)</f>
        <v/>
      </c>
      <c r="C5" s="75" t="str">
        <f>IF(Estoque!B4="","",Estoque!B4)</f>
        <v/>
      </c>
      <c r="D5" s="76">
        <f>SUM(H5,L5,P5,T5,X5,AB5,AF5,AJ5,AN5,AR5,AV5,AZ5,Estoque!E4)</f>
        <v>0</v>
      </c>
      <c r="E5" s="77">
        <f>D5*Estoque!D4</f>
        <v>0</v>
      </c>
      <c r="F5" s="76">
        <f>SUMIF('Entradas e Saídas'!$C$4:$C$96,Controle!$C5,'Entradas e Saídas'!$D$4:$D$96)</f>
        <v>0</v>
      </c>
      <c r="G5" s="76">
        <f>SUMIF('Entradas e Saídas'!$C$4:$C$96,Controle!$C5,'Entradas e Saídas'!$E$4:$E$96)</f>
        <v>0</v>
      </c>
      <c r="H5" s="76">
        <f t="shared" si="12"/>
        <v>0</v>
      </c>
      <c r="I5" s="77">
        <f>H5*Estoque!$D4</f>
        <v>0</v>
      </c>
      <c r="J5" s="76">
        <f>SUMIF('Entradas e Saídas'!$C$98:$C$190,Controle!$C5,'Entradas e Saídas'!$D$98:$D$190)</f>
        <v>0</v>
      </c>
      <c r="K5" s="76">
        <f>SUMIF('Entradas e Saídas'!$C$98:$C$190,Controle!$C5,'Entradas e Saídas'!$E$98:$E$190)</f>
        <v>0</v>
      </c>
      <c r="L5" s="76">
        <f t="shared" si="1"/>
        <v>0</v>
      </c>
      <c r="M5" s="77">
        <f>L5*Estoque!$D4</f>
        <v>0</v>
      </c>
      <c r="N5" s="76">
        <f>SUMIF('Entradas e Saídas'!$C$192:$C$283,Controle!$C5,'Entradas e Saídas'!$D$192:$D$283)</f>
        <v>0</v>
      </c>
      <c r="O5" s="76">
        <f>SUMIF('Entradas e Saídas'!$C$192:$C$283,Controle!$C5,'Entradas e Saídas'!$E$192:$E$283)</f>
        <v>0</v>
      </c>
      <c r="P5" s="76">
        <f t="shared" si="2"/>
        <v>0</v>
      </c>
      <c r="Q5" s="77">
        <f>P5*Estoque!$D4</f>
        <v>0</v>
      </c>
      <c r="R5" s="76">
        <f>SUMIF('Entradas e Saídas'!$C$285:$C$376,Controle!$C5,'Entradas e Saídas'!$D$285:$D$376)</f>
        <v>0</v>
      </c>
      <c r="S5" s="76">
        <f>SUMIF('Entradas e Saídas'!$C$285:$C$376,Controle!$C5,'Entradas e Saídas'!$E$285:$E$376)</f>
        <v>0</v>
      </c>
      <c r="T5" s="76">
        <f t="shared" si="3"/>
        <v>0</v>
      </c>
      <c r="U5" s="77">
        <f>T5*Estoque!$D4</f>
        <v>0</v>
      </c>
      <c r="V5" s="76">
        <f>SUMIF('Entradas e Saídas'!$C$378:$C$469,Controle!$C5,'Entradas e Saídas'!$D$378:$D$469)</f>
        <v>0</v>
      </c>
      <c r="W5" s="76">
        <f>SUMIF('Entradas e Saídas'!$C$378:$C$469,Controle!$C5,'Entradas e Saídas'!$E$378:$E$469)</f>
        <v>0</v>
      </c>
      <c r="X5" s="76">
        <f t="shared" si="4"/>
        <v>0</v>
      </c>
      <c r="Y5" s="77">
        <f>X5*Estoque!$D4</f>
        <v>0</v>
      </c>
      <c r="Z5" s="76">
        <f>SUMIF('Entradas e Saídas'!$C$471:$C$562,Controle!$C5,'Entradas e Saídas'!$D$471:$D$562)</f>
        <v>0</v>
      </c>
      <c r="AA5" s="76">
        <f>SUMIF('Entradas e Saídas'!$C$471:$C$562,Controle!$C5,'Entradas e Saídas'!$E$471:$E$562)</f>
        <v>0</v>
      </c>
      <c r="AB5" s="76">
        <f t="shared" si="5"/>
        <v>0</v>
      </c>
      <c r="AC5" s="77">
        <f>AB5*Estoque!$D4</f>
        <v>0</v>
      </c>
      <c r="AD5" s="76">
        <f>SUMIF('Entradas e Saídas'!$C$564:$C$655,Controle!$C5,'Entradas e Saídas'!$D$564:$D$655)</f>
        <v>0</v>
      </c>
      <c r="AE5" s="76">
        <f>SUMIF('Entradas e Saídas'!$C$564:$C$655,Controle!$C5,'Entradas e Saídas'!$E$564:$E$655)</f>
        <v>0</v>
      </c>
      <c r="AF5" s="76">
        <f t="shared" si="6"/>
        <v>0</v>
      </c>
      <c r="AG5" s="77">
        <f>AF5*Estoque!$D4</f>
        <v>0</v>
      </c>
      <c r="AH5" s="76">
        <f>SUMIF('Entradas e Saídas'!$C$657:$C$748,Controle!$C5,'Entradas e Saídas'!$D$657:$D$748)</f>
        <v>0</v>
      </c>
      <c r="AI5" s="76">
        <f>SUMIF('Entradas e Saídas'!$C$657:$C$748,Controle!$C5,'Entradas e Saídas'!$E$657:$E$748)</f>
        <v>0</v>
      </c>
      <c r="AJ5" s="76">
        <f t="shared" si="7"/>
        <v>0</v>
      </c>
      <c r="AK5" s="77">
        <f>AJ5*Estoque!$D4</f>
        <v>0</v>
      </c>
      <c r="AL5" s="76">
        <f>SUMIF('Entradas e Saídas'!$C$750:$C$841,Controle!$C5,'Entradas e Saídas'!$D$750:$D$841)</f>
        <v>0</v>
      </c>
      <c r="AM5" s="76">
        <f>SUMIF('Entradas e Saídas'!$C$750:$C$841,Controle!$C5,'Entradas e Saídas'!$E$750:$E$841)</f>
        <v>0</v>
      </c>
      <c r="AN5" s="76">
        <f t="shared" si="8"/>
        <v>0</v>
      </c>
      <c r="AO5" s="77">
        <f>AN5*Estoque!$D4</f>
        <v>0</v>
      </c>
      <c r="AP5" s="76">
        <f>SUMIF('Entradas e Saídas'!$C$843:$C$934,Controle!$C5,'Entradas e Saídas'!$D$843:$D$934)</f>
        <v>0</v>
      </c>
      <c r="AQ5" s="76">
        <f>SUMIF('Entradas e Saídas'!$C$843:$C$934,Controle!$C5,'Entradas e Saídas'!$E$843:$E$934)</f>
        <v>0</v>
      </c>
      <c r="AR5" s="76">
        <f t="shared" si="9"/>
        <v>0</v>
      </c>
      <c r="AS5" s="77">
        <f>AR5*Estoque!$D4</f>
        <v>0</v>
      </c>
      <c r="AT5" s="76">
        <f>SUMIF('Entradas e Saídas'!$C$936:$C$1027,Controle!$C5,'Entradas e Saídas'!$D$936:$D$1027)</f>
        <v>0</v>
      </c>
      <c r="AU5" s="76">
        <f>SUMIF('Entradas e Saídas'!$C$936:$C$1027,Controle!$C5,'Entradas e Saídas'!$E$936:$E$1027)</f>
        <v>0</v>
      </c>
      <c r="AV5" s="76">
        <f t="shared" si="10"/>
        <v>0</v>
      </c>
      <c r="AW5" s="77">
        <f>AV5*Estoque!$D4</f>
        <v>0</v>
      </c>
      <c r="AX5" s="76">
        <f>SUMIF('Entradas e Saídas'!$C$1029:$C$1120,Controle!$C5,'Entradas e Saídas'!$D$1029:$D$1120)</f>
        <v>0</v>
      </c>
      <c r="AY5" s="76">
        <f>SUMIF('Entradas e Saídas'!$C$1029:$C$1120,Controle!$C5,'Entradas e Saídas'!$E$1029:$E$1120)</f>
        <v>0</v>
      </c>
      <c r="AZ5" s="76">
        <f t="shared" si="11"/>
        <v>0</v>
      </c>
      <c r="BA5" s="78">
        <f>AZ5*Estoque!$D4</f>
        <v>0</v>
      </c>
      <c r="BB5" s="79"/>
    </row>
    <row r="6" ht="24.75" customHeight="1">
      <c r="A6" s="73"/>
      <c r="B6" s="74" t="str">
        <f>IF(Estoque!A5="","",Estoque!A5)</f>
        <v/>
      </c>
      <c r="C6" s="75" t="str">
        <f>IF(Estoque!B5="","",Estoque!B5)</f>
        <v/>
      </c>
      <c r="D6" s="76">
        <f>SUM(H6,L6,P6,T6,X6,AB6,AF6,AJ6,AN6,AR6,AV6,AZ6,Estoque!E5)</f>
        <v>0</v>
      </c>
      <c r="E6" s="77">
        <f>D6*Estoque!D5</f>
        <v>0</v>
      </c>
      <c r="F6" s="76">
        <f>SUMIF('Entradas e Saídas'!$C$4:$C$96,Controle!$C6,'Entradas e Saídas'!$D$4:$D$96)</f>
        <v>0</v>
      </c>
      <c r="G6" s="76">
        <f>SUMIF('Entradas e Saídas'!$C$4:$C$96,Controle!$C6,'Entradas e Saídas'!$E$4:$E$96)</f>
        <v>0</v>
      </c>
      <c r="H6" s="76">
        <f t="shared" si="12"/>
        <v>0</v>
      </c>
      <c r="I6" s="77">
        <f>H6*Estoque!$D5</f>
        <v>0</v>
      </c>
      <c r="J6" s="76">
        <f>SUMIF('Entradas e Saídas'!$C$98:$C$190,Controle!$C6,'Entradas e Saídas'!$D$98:$D$190)</f>
        <v>0</v>
      </c>
      <c r="K6" s="76">
        <f>SUMIF('Entradas e Saídas'!$C$98:$C$190,Controle!$C6,'Entradas e Saídas'!$E$98:$E$190)</f>
        <v>0</v>
      </c>
      <c r="L6" s="76">
        <f t="shared" si="1"/>
        <v>0</v>
      </c>
      <c r="M6" s="77">
        <f>L6*Estoque!$D5</f>
        <v>0</v>
      </c>
      <c r="N6" s="76">
        <f>SUMIF('Entradas e Saídas'!$C$192:$C$283,Controle!$C6,'Entradas e Saídas'!$D$192:$D$283)</f>
        <v>0</v>
      </c>
      <c r="O6" s="76">
        <f>SUMIF('Entradas e Saídas'!$C$192:$C$283,Controle!$C6,'Entradas e Saídas'!$E$192:$E$283)</f>
        <v>0</v>
      </c>
      <c r="P6" s="76">
        <f t="shared" si="2"/>
        <v>0</v>
      </c>
      <c r="Q6" s="77">
        <f>P6*Estoque!$D5</f>
        <v>0</v>
      </c>
      <c r="R6" s="76">
        <f>SUMIF('Entradas e Saídas'!$C$285:$C$376,Controle!$C6,'Entradas e Saídas'!$D$285:$D$376)</f>
        <v>0</v>
      </c>
      <c r="S6" s="76">
        <f>SUMIF('Entradas e Saídas'!$C$285:$C$376,Controle!$C6,'Entradas e Saídas'!$E$285:$E$376)</f>
        <v>0</v>
      </c>
      <c r="T6" s="76">
        <f t="shared" si="3"/>
        <v>0</v>
      </c>
      <c r="U6" s="77">
        <f>T6*Estoque!$D5</f>
        <v>0</v>
      </c>
      <c r="V6" s="76">
        <f>SUMIF('Entradas e Saídas'!$C$378:$C$469,Controle!$C6,'Entradas e Saídas'!$D$378:$D$469)</f>
        <v>0</v>
      </c>
      <c r="W6" s="76">
        <f>SUMIF('Entradas e Saídas'!$C$378:$C$469,Controle!$C6,'Entradas e Saídas'!$E$378:$E$469)</f>
        <v>0</v>
      </c>
      <c r="X6" s="76">
        <f t="shared" si="4"/>
        <v>0</v>
      </c>
      <c r="Y6" s="77">
        <f>X6*Estoque!$D5</f>
        <v>0</v>
      </c>
      <c r="Z6" s="76">
        <f>SUMIF('Entradas e Saídas'!$C$471:$C$562,Controle!$C6,'Entradas e Saídas'!$D$471:$D$562)</f>
        <v>0</v>
      </c>
      <c r="AA6" s="76">
        <f>SUMIF('Entradas e Saídas'!$C$471:$C$562,Controle!$C6,'Entradas e Saídas'!$E$471:$E$562)</f>
        <v>0</v>
      </c>
      <c r="AB6" s="76">
        <f t="shared" si="5"/>
        <v>0</v>
      </c>
      <c r="AC6" s="77">
        <f>AB6*Estoque!$D5</f>
        <v>0</v>
      </c>
      <c r="AD6" s="76">
        <f>SUMIF('Entradas e Saídas'!$C$564:$C$655,Controle!$C6,'Entradas e Saídas'!$D$564:$D$655)</f>
        <v>0</v>
      </c>
      <c r="AE6" s="76">
        <f>SUMIF('Entradas e Saídas'!$C$564:$C$655,Controle!$C6,'Entradas e Saídas'!$E$564:$E$655)</f>
        <v>0</v>
      </c>
      <c r="AF6" s="76">
        <f t="shared" si="6"/>
        <v>0</v>
      </c>
      <c r="AG6" s="77">
        <f>AF6*Estoque!$D5</f>
        <v>0</v>
      </c>
      <c r="AH6" s="76">
        <f>SUMIF('Entradas e Saídas'!$C$657:$C$748,Controle!$C6,'Entradas e Saídas'!$D$657:$D$748)</f>
        <v>0</v>
      </c>
      <c r="AI6" s="76">
        <f>SUMIF('Entradas e Saídas'!$C$657:$C$748,Controle!$C6,'Entradas e Saídas'!$E$657:$E$748)</f>
        <v>0</v>
      </c>
      <c r="AJ6" s="76">
        <f t="shared" si="7"/>
        <v>0</v>
      </c>
      <c r="AK6" s="77">
        <f>AJ6*Estoque!$D5</f>
        <v>0</v>
      </c>
      <c r="AL6" s="76">
        <f>SUMIF('Entradas e Saídas'!$C$750:$C$841,Controle!$C6,'Entradas e Saídas'!$D$750:$D$841)</f>
        <v>0</v>
      </c>
      <c r="AM6" s="76">
        <f>SUMIF('Entradas e Saídas'!$C$750:$C$841,Controle!$C6,'Entradas e Saídas'!$E$750:$E$841)</f>
        <v>0</v>
      </c>
      <c r="AN6" s="76">
        <f t="shared" si="8"/>
        <v>0</v>
      </c>
      <c r="AO6" s="77">
        <f>AN6*Estoque!$D5</f>
        <v>0</v>
      </c>
      <c r="AP6" s="76">
        <f>SUMIF('Entradas e Saídas'!$C$843:$C$934,Controle!$C6,'Entradas e Saídas'!$D$843:$D$934)</f>
        <v>0</v>
      </c>
      <c r="AQ6" s="76">
        <f>SUMIF('Entradas e Saídas'!$C$843:$C$934,Controle!$C6,'Entradas e Saídas'!$E$843:$E$934)</f>
        <v>0</v>
      </c>
      <c r="AR6" s="76">
        <f t="shared" si="9"/>
        <v>0</v>
      </c>
      <c r="AS6" s="77">
        <f>AR6*Estoque!$D5</f>
        <v>0</v>
      </c>
      <c r="AT6" s="76">
        <f>SUMIF('Entradas e Saídas'!$C$936:$C$1027,Controle!$C6,'Entradas e Saídas'!$D$936:$D$1027)</f>
        <v>0</v>
      </c>
      <c r="AU6" s="76">
        <f>SUMIF('Entradas e Saídas'!$C$936:$C$1027,Controle!$C6,'Entradas e Saídas'!$E$936:$E$1027)</f>
        <v>0</v>
      </c>
      <c r="AV6" s="76">
        <f t="shared" si="10"/>
        <v>0</v>
      </c>
      <c r="AW6" s="77">
        <f>AV6*Estoque!$D5</f>
        <v>0</v>
      </c>
      <c r="AX6" s="76">
        <f>SUMIF('Entradas e Saídas'!$C$1029:$C$1120,Controle!$C6,'Entradas e Saídas'!$D$1029:$D$1120)</f>
        <v>0</v>
      </c>
      <c r="AY6" s="76">
        <f>SUMIF('Entradas e Saídas'!$C$1029:$C$1120,Controle!$C6,'Entradas e Saídas'!$E$1029:$E$1120)</f>
        <v>0</v>
      </c>
      <c r="AZ6" s="76">
        <f t="shared" si="11"/>
        <v>0</v>
      </c>
      <c r="BA6" s="78">
        <f>AZ6*Estoque!$D5</f>
        <v>0</v>
      </c>
      <c r="BB6" s="79"/>
    </row>
    <row r="7" ht="24.75" customHeight="1">
      <c r="A7" s="73"/>
      <c r="B7" s="74" t="str">
        <f>IF(Estoque!A6="","",Estoque!A6)</f>
        <v/>
      </c>
      <c r="C7" s="75" t="str">
        <f>IF(Estoque!B6="","",Estoque!B6)</f>
        <v/>
      </c>
      <c r="D7" s="76">
        <f>SUM(H7,L7,P7,T7,X7,AB7,AF7,AJ7,AN7,AR7,AV7,AZ7,Estoque!E6)</f>
        <v>0</v>
      </c>
      <c r="E7" s="77">
        <f>D7*Estoque!D6</f>
        <v>0</v>
      </c>
      <c r="F7" s="76">
        <f>SUMIF('Entradas e Saídas'!$C$4:$C$96,Controle!$C7,'Entradas e Saídas'!$D$4:$D$96)</f>
        <v>0</v>
      </c>
      <c r="G7" s="76">
        <f>SUMIF('Entradas e Saídas'!$C$4:$C$96,Controle!$C7,'Entradas e Saídas'!$E$4:$E$96)</f>
        <v>0</v>
      </c>
      <c r="H7" s="76">
        <f t="shared" si="12"/>
        <v>0</v>
      </c>
      <c r="I7" s="77">
        <f>H7*Estoque!$D6</f>
        <v>0</v>
      </c>
      <c r="J7" s="76">
        <f>SUMIF('Entradas e Saídas'!$C$98:$C$190,Controle!$C7,'Entradas e Saídas'!$D$98:$D$190)</f>
        <v>0</v>
      </c>
      <c r="K7" s="76">
        <f>SUMIF('Entradas e Saídas'!$C$98:$C$190,Controle!$C7,'Entradas e Saídas'!$E$98:$E$190)</f>
        <v>0</v>
      </c>
      <c r="L7" s="76">
        <f t="shared" si="1"/>
        <v>0</v>
      </c>
      <c r="M7" s="77">
        <f>L7*Estoque!$D6</f>
        <v>0</v>
      </c>
      <c r="N7" s="76">
        <f>SUMIF('Entradas e Saídas'!$C$192:$C$283,Controle!$C7,'Entradas e Saídas'!$D$192:$D$283)</f>
        <v>0</v>
      </c>
      <c r="O7" s="76">
        <f>SUMIF('Entradas e Saídas'!$C$192:$C$283,Controle!$C7,'Entradas e Saídas'!$E$192:$E$283)</f>
        <v>0</v>
      </c>
      <c r="P7" s="76">
        <f t="shared" si="2"/>
        <v>0</v>
      </c>
      <c r="Q7" s="77">
        <f>P7*Estoque!$D6</f>
        <v>0</v>
      </c>
      <c r="R7" s="76">
        <f>SUMIF('Entradas e Saídas'!$C$285:$C$376,Controle!$C7,'Entradas e Saídas'!$D$285:$D$376)</f>
        <v>0</v>
      </c>
      <c r="S7" s="76">
        <f>SUMIF('Entradas e Saídas'!$C$285:$C$376,Controle!$C7,'Entradas e Saídas'!$E$285:$E$376)</f>
        <v>0</v>
      </c>
      <c r="T7" s="76">
        <f t="shared" si="3"/>
        <v>0</v>
      </c>
      <c r="U7" s="77">
        <f>T7*Estoque!$D6</f>
        <v>0</v>
      </c>
      <c r="V7" s="76">
        <f>SUMIF('Entradas e Saídas'!$C$378:$C$469,Controle!$C7,'Entradas e Saídas'!$D$378:$D$469)</f>
        <v>0</v>
      </c>
      <c r="W7" s="76">
        <f>SUMIF('Entradas e Saídas'!$C$378:$C$469,Controle!$C7,'Entradas e Saídas'!$E$378:$E$469)</f>
        <v>0</v>
      </c>
      <c r="X7" s="76">
        <f t="shared" si="4"/>
        <v>0</v>
      </c>
      <c r="Y7" s="77">
        <f>X7*Estoque!$D6</f>
        <v>0</v>
      </c>
      <c r="Z7" s="76">
        <f>SUMIF('Entradas e Saídas'!$C$471:$C$562,Controle!$C7,'Entradas e Saídas'!$D$471:$D$562)</f>
        <v>0</v>
      </c>
      <c r="AA7" s="76">
        <f>SUMIF('Entradas e Saídas'!$C$471:$C$562,Controle!$C7,'Entradas e Saídas'!$E$471:$E$562)</f>
        <v>0</v>
      </c>
      <c r="AB7" s="76">
        <f t="shared" si="5"/>
        <v>0</v>
      </c>
      <c r="AC7" s="77">
        <f>AB7*Estoque!$D6</f>
        <v>0</v>
      </c>
      <c r="AD7" s="76">
        <f>SUMIF('Entradas e Saídas'!$C$564:$C$655,Controle!$C7,'Entradas e Saídas'!$D$564:$D$655)</f>
        <v>0</v>
      </c>
      <c r="AE7" s="76">
        <f>SUMIF('Entradas e Saídas'!$C$564:$C$655,Controle!$C7,'Entradas e Saídas'!$E$564:$E$655)</f>
        <v>0</v>
      </c>
      <c r="AF7" s="76">
        <f t="shared" si="6"/>
        <v>0</v>
      </c>
      <c r="AG7" s="77">
        <f>AF7*Estoque!$D6</f>
        <v>0</v>
      </c>
      <c r="AH7" s="76">
        <f>SUMIF('Entradas e Saídas'!$C$657:$C$748,Controle!$C7,'Entradas e Saídas'!$D$657:$D$748)</f>
        <v>0</v>
      </c>
      <c r="AI7" s="76">
        <f>SUMIF('Entradas e Saídas'!$C$657:$C$748,Controle!$C7,'Entradas e Saídas'!$E$657:$E$748)</f>
        <v>0</v>
      </c>
      <c r="AJ7" s="76">
        <f t="shared" si="7"/>
        <v>0</v>
      </c>
      <c r="AK7" s="77">
        <f>AJ7*Estoque!$D6</f>
        <v>0</v>
      </c>
      <c r="AL7" s="76">
        <f>SUMIF('Entradas e Saídas'!$C$750:$C$841,Controle!$C7,'Entradas e Saídas'!$D$750:$D$841)</f>
        <v>0</v>
      </c>
      <c r="AM7" s="76">
        <f>SUMIF('Entradas e Saídas'!$C$750:$C$841,Controle!$C7,'Entradas e Saídas'!$E$750:$E$841)</f>
        <v>0</v>
      </c>
      <c r="AN7" s="76">
        <f t="shared" si="8"/>
        <v>0</v>
      </c>
      <c r="AO7" s="77">
        <f>AN7*Estoque!$D6</f>
        <v>0</v>
      </c>
      <c r="AP7" s="76">
        <f>SUMIF('Entradas e Saídas'!$C$843:$C$934,Controle!$C7,'Entradas e Saídas'!$D$843:$D$934)</f>
        <v>0</v>
      </c>
      <c r="AQ7" s="76">
        <f>SUMIF('Entradas e Saídas'!$C$843:$C$934,Controle!$C7,'Entradas e Saídas'!$E$843:$E$934)</f>
        <v>0</v>
      </c>
      <c r="AR7" s="76">
        <f t="shared" si="9"/>
        <v>0</v>
      </c>
      <c r="AS7" s="77">
        <f>AR7*Estoque!$D6</f>
        <v>0</v>
      </c>
      <c r="AT7" s="76">
        <f>SUMIF('Entradas e Saídas'!$C$936:$C$1027,Controle!$C7,'Entradas e Saídas'!$D$936:$D$1027)</f>
        <v>0</v>
      </c>
      <c r="AU7" s="76">
        <f>SUMIF('Entradas e Saídas'!$C$936:$C$1027,Controle!$C7,'Entradas e Saídas'!$E$936:$E$1027)</f>
        <v>0</v>
      </c>
      <c r="AV7" s="76">
        <f t="shared" si="10"/>
        <v>0</v>
      </c>
      <c r="AW7" s="77">
        <f>AV7*Estoque!$D6</f>
        <v>0</v>
      </c>
      <c r="AX7" s="76">
        <f>SUMIF('Entradas e Saídas'!$C$1029:$C$1120,Controle!$C7,'Entradas e Saídas'!$D$1029:$D$1120)</f>
        <v>0</v>
      </c>
      <c r="AY7" s="76">
        <f>SUMIF('Entradas e Saídas'!$C$1029:$C$1120,Controle!$C7,'Entradas e Saídas'!$E$1029:$E$1120)</f>
        <v>0</v>
      </c>
      <c r="AZ7" s="76">
        <f t="shared" si="11"/>
        <v>0</v>
      </c>
      <c r="BA7" s="78">
        <f>AZ7*Estoque!$D6</f>
        <v>0</v>
      </c>
      <c r="BB7" s="79"/>
    </row>
    <row r="8" ht="24.75" customHeight="1">
      <c r="A8" s="73"/>
      <c r="B8" s="74" t="str">
        <f>IF(Estoque!A7="","",Estoque!A7)</f>
        <v/>
      </c>
      <c r="C8" s="75" t="str">
        <f>IF(Estoque!B7="","",Estoque!B7)</f>
        <v/>
      </c>
      <c r="D8" s="76">
        <f>SUM(H8,L8,P8,T8,X8,AB8,AF8,AJ8,AN8,AR8,AV8,AZ8,Estoque!E7)</f>
        <v>0</v>
      </c>
      <c r="E8" s="77">
        <f>D8*Estoque!D7</f>
        <v>0</v>
      </c>
      <c r="F8" s="76">
        <f>SUMIF('Entradas e Saídas'!$C$4:$C$96,Controle!$C8,'Entradas e Saídas'!$D$4:$D$96)</f>
        <v>0</v>
      </c>
      <c r="G8" s="76">
        <f>SUMIF('Entradas e Saídas'!$C$4:$C$96,Controle!$C8,'Entradas e Saídas'!$E$4:$E$96)</f>
        <v>0</v>
      </c>
      <c r="H8" s="76">
        <f t="shared" si="12"/>
        <v>0</v>
      </c>
      <c r="I8" s="77">
        <f>H8*Estoque!$D7</f>
        <v>0</v>
      </c>
      <c r="J8" s="76">
        <f>SUMIF('Entradas e Saídas'!$C$98:$C$190,Controle!$C8,'Entradas e Saídas'!$D$98:$D$190)</f>
        <v>0</v>
      </c>
      <c r="K8" s="76">
        <f>SUMIF('Entradas e Saídas'!$C$98:$C$190,Controle!$C8,'Entradas e Saídas'!$E$98:$E$190)</f>
        <v>0</v>
      </c>
      <c r="L8" s="76">
        <f t="shared" si="1"/>
        <v>0</v>
      </c>
      <c r="M8" s="77">
        <f>L8*Estoque!$D7</f>
        <v>0</v>
      </c>
      <c r="N8" s="76">
        <f>SUMIF('Entradas e Saídas'!$C$192:$C$283,Controle!$C8,'Entradas e Saídas'!$D$192:$D$283)</f>
        <v>0</v>
      </c>
      <c r="O8" s="76">
        <f>SUMIF('Entradas e Saídas'!$C$192:$C$283,Controle!$C8,'Entradas e Saídas'!$E$192:$E$283)</f>
        <v>0</v>
      </c>
      <c r="P8" s="76">
        <f t="shared" si="2"/>
        <v>0</v>
      </c>
      <c r="Q8" s="77">
        <f>P8*Estoque!$D7</f>
        <v>0</v>
      </c>
      <c r="R8" s="76">
        <f>SUMIF('Entradas e Saídas'!$C$285:$C$376,Controle!$C8,'Entradas e Saídas'!$D$285:$D$376)</f>
        <v>0</v>
      </c>
      <c r="S8" s="76">
        <f>SUMIF('Entradas e Saídas'!$C$285:$C$376,Controle!$C8,'Entradas e Saídas'!$E$285:$E$376)</f>
        <v>0</v>
      </c>
      <c r="T8" s="76">
        <f t="shared" si="3"/>
        <v>0</v>
      </c>
      <c r="U8" s="77">
        <f>T8*Estoque!$D7</f>
        <v>0</v>
      </c>
      <c r="V8" s="76">
        <f>SUMIF('Entradas e Saídas'!$C$378:$C$469,Controle!$C8,'Entradas e Saídas'!$D$378:$D$469)</f>
        <v>0</v>
      </c>
      <c r="W8" s="76">
        <f>SUMIF('Entradas e Saídas'!$C$378:$C$469,Controle!$C8,'Entradas e Saídas'!$E$378:$E$469)</f>
        <v>0</v>
      </c>
      <c r="X8" s="76">
        <f t="shared" si="4"/>
        <v>0</v>
      </c>
      <c r="Y8" s="77">
        <f>X8*Estoque!$D7</f>
        <v>0</v>
      </c>
      <c r="Z8" s="76">
        <f>SUMIF('Entradas e Saídas'!$C$471:$C$562,Controle!$C8,'Entradas e Saídas'!$D$471:$D$562)</f>
        <v>0</v>
      </c>
      <c r="AA8" s="76">
        <f>SUMIF('Entradas e Saídas'!$C$471:$C$562,Controle!$C8,'Entradas e Saídas'!$E$471:$E$562)</f>
        <v>0</v>
      </c>
      <c r="AB8" s="76">
        <f t="shared" si="5"/>
        <v>0</v>
      </c>
      <c r="AC8" s="77">
        <f>AB8*Estoque!$D7</f>
        <v>0</v>
      </c>
      <c r="AD8" s="76">
        <f>SUMIF('Entradas e Saídas'!$C$564:$C$655,Controle!$C8,'Entradas e Saídas'!$D$564:$D$655)</f>
        <v>0</v>
      </c>
      <c r="AE8" s="76">
        <f>SUMIF('Entradas e Saídas'!$C$564:$C$655,Controle!$C8,'Entradas e Saídas'!$E$564:$E$655)</f>
        <v>0</v>
      </c>
      <c r="AF8" s="76">
        <f t="shared" si="6"/>
        <v>0</v>
      </c>
      <c r="AG8" s="77">
        <f>AF8*Estoque!$D7</f>
        <v>0</v>
      </c>
      <c r="AH8" s="76">
        <f>SUMIF('Entradas e Saídas'!$C$657:$C$748,Controle!$C8,'Entradas e Saídas'!$D$657:$D$748)</f>
        <v>0</v>
      </c>
      <c r="AI8" s="76">
        <f>SUMIF('Entradas e Saídas'!$C$657:$C$748,Controle!$C8,'Entradas e Saídas'!$E$657:$E$748)</f>
        <v>0</v>
      </c>
      <c r="AJ8" s="76">
        <f t="shared" si="7"/>
        <v>0</v>
      </c>
      <c r="AK8" s="77">
        <f>AJ8*Estoque!$D7</f>
        <v>0</v>
      </c>
      <c r="AL8" s="76">
        <f>SUMIF('Entradas e Saídas'!$C$750:$C$841,Controle!$C8,'Entradas e Saídas'!$D$750:$D$841)</f>
        <v>0</v>
      </c>
      <c r="AM8" s="76">
        <f>SUMIF('Entradas e Saídas'!$C$750:$C$841,Controle!$C8,'Entradas e Saídas'!$E$750:$E$841)</f>
        <v>0</v>
      </c>
      <c r="AN8" s="76">
        <f t="shared" si="8"/>
        <v>0</v>
      </c>
      <c r="AO8" s="77">
        <f>AN8*Estoque!$D7</f>
        <v>0</v>
      </c>
      <c r="AP8" s="76">
        <f>SUMIF('Entradas e Saídas'!$C$843:$C$934,Controle!$C8,'Entradas e Saídas'!$D$843:$D$934)</f>
        <v>0</v>
      </c>
      <c r="AQ8" s="76">
        <f>SUMIF('Entradas e Saídas'!$C$843:$C$934,Controle!$C8,'Entradas e Saídas'!$E$843:$E$934)</f>
        <v>0</v>
      </c>
      <c r="AR8" s="76">
        <f t="shared" si="9"/>
        <v>0</v>
      </c>
      <c r="AS8" s="77">
        <f>AR8*Estoque!$D7</f>
        <v>0</v>
      </c>
      <c r="AT8" s="76">
        <f>SUMIF('Entradas e Saídas'!$C$936:$C$1027,Controle!$C8,'Entradas e Saídas'!$D$936:$D$1027)</f>
        <v>0</v>
      </c>
      <c r="AU8" s="76">
        <f>SUMIF('Entradas e Saídas'!$C$936:$C$1027,Controle!$C8,'Entradas e Saídas'!$E$936:$E$1027)</f>
        <v>0</v>
      </c>
      <c r="AV8" s="76">
        <f t="shared" si="10"/>
        <v>0</v>
      </c>
      <c r="AW8" s="77">
        <f>AV8*Estoque!$D7</f>
        <v>0</v>
      </c>
      <c r="AX8" s="76">
        <f>SUMIF('Entradas e Saídas'!$C$1029:$C$1120,Controle!$C8,'Entradas e Saídas'!$D$1029:$D$1120)</f>
        <v>0</v>
      </c>
      <c r="AY8" s="76">
        <f>SUMIF('Entradas e Saídas'!$C$1029:$C$1120,Controle!$C8,'Entradas e Saídas'!$E$1029:$E$1120)</f>
        <v>0</v>
      </c>
      <c r="AZ8" s="76">
        <f t="shared" si="11"/>
        <v>0</v>
      </c>
      <c r="BA8" s="78">
        <f>AZ8*Estoque!$D7</f>
        <v>0</v>
      </c>
      <c r="BB8" s="79"/>
    </row>
    <row r="9" ht="24.75" customHeight="1">
      <c r="A9" s="73"/>
      <c r="B9" s="74" t="str">
        <f>IF(Estoque!A8="","",Estoque!A8)</f>
        <v/>
      </c>
      <c r="C9" s="75" t="str">
        <f>IF(Estoque!B8="","",Estoque!B8)</f>
        <v/>
      </c>
      <c r="D9" s="76">
        <f>SUM(H9,L9,P9,T9,X9,AB9,AF9,AJ9,AN9,AR9,AV9,AZ9,Estoque!E8)</f>
        <v>0</v>
      </c>
      <c r="E9" s="77">
        <f>D9*Estoque!D8</f>
        <v>0</v>
      </c>
      <c r="F9" s="76">
        <f>SUMIF('Entradas e Saídas'!$C$4:$C$96,Controle!$C9,'Entradas e Saídas'!$D$4:$D$96)</f>
        <v>0</v>
      </c>
      <c r="G9" s="76">
        <f>SUMIF('Entradas e Saídas'!$C$4:$C$96,Controle!$C9,'Entradas e Saídas'!$E$4:$E$96)</f>
        <v>0</v>
      </c>
      <c r="H9" s="76">
        <f t="shared" si="12"/>
        <v>0</v>
      </c>
      <c r="I9" s="77">
        <f>H9*Estoque!$D8</f>
        <v>0</v>
      </c>
      <c r="J9" s="76">
        <f>SUMIF('Entradas e Saídas'!$C$98:$C$190,Controle!$C9,'Entradas e Saídas'!$D$98:$D$190)</f>
        <v>0</v>
      </c>
      <c r="K9" s="76">
        <f>SUMIF('Entradas e Saídas'!$C$98:$C$190,Controle!$C9,'Entradas e Saídas'!$E$98:$E$190)</f>
        <v>0</v>
      </c>
      <c r="L9" s="76">
        <f t="shared" si="1"/>
        <v>0</v>
      </c>
      <c r="M9" s="77">
        <f>L9*Estoque!$D8</f>
        <v>0</v>
      </c>
      <c r="N9" s="76">
        <f>SUMIF('Entradas e Saídas'!$C$192:$C$283,Controle!$C9,'Entradas e Saídas'!$D$192:$D$283)</f>
        <v>0</v>
      </c>
      <c r="O9" s="76">
        <f>SUMIF('Entradas e Saídas'!$C$192:$C$283,Controle!$C9,'Entradas e Saídas'!$E$192:$E$283)</f>
        <v>0</v>
      </c>
      <c r="P9" s="76">
        <f t="shared" si="2"/>
        <v>0</v>
      </c>
      <c r="Q9" s="77">
        <f>P9*Estoque!$D8</f>
        <v>0</v>
      </c>
      <c r="R9" s="76">
        <f>SUMIF('Entradas e Saídas'!$C$285:$C$376,Controle!$C9,'Entradas e Saídas'!$D$285:$D$376)</f>
        <v>0</v>
      </c>
      <c r="S9" s="76">
        <f>SUMIF('Entradas e Saídas'!$C$285:$C$376,Controle!$C9,'Entradas e Saídas'!$E$285:$E$376)</f>
        <v>0</v>
      </c>
      <c r="T9" s="76">
        <f t="shared" si="3"/>
        <v>0</v>
      </c>
      <c r="U9" s="77">
        <f>T9*Estoque!$D8</f>
        <v>0</v>
      </c>
      <c r="V9" s="76">
        <f>SUMIF('Entradas e Saídas'!$C$378:$C$469,Controle!$C9,'Entradas e Saídas'!$D$378:$D$469)</f>
        <v>0</v>
      </c>
      <c r="W9" s="76">
        <f>SUMIF('Entradas e Saídas'!$C$378:$C$469,Controle!$C9,'Entradas e Saídas'!$E$378:$E$469)</f>
        <v>0</v>
      </c>
      <c r="X9" s="76">
        <f t="shared" si="4"/>
        <v>0</v>
      </c>
      <c r="Y9" s="77">
        <f>X9*Estoque!$D8</f>
        <v>0</v>
      </c>
      <c r="Z9" s="76">
        <f>SUMIF('Entradas e Saídas'!$C$471:$C$562,Controle!$C9,'Entradas e Saídas'!$D$471:$D$562)</f>
        <v>0</v>
      </c>
      <c r="AA9" s="76">
        <f>SUMIF('Entradas e Saídas'!$C$471:$C$562,Controle!$C9,'Entradas e Saídas'!$E$471:$E$562)</f>
        <v>0</v>
      </c>
      <c r="AB9" s="76">
        <f t="shared" si="5"/>
        <v>0</v>
      </c>
      <c r="AC9" s="77">
        <f>AB9*Estoque!$D8</f>
        <v>0</v>
      </c>
      <c r="AD9" s="76">
        <f>SUMIF('Entradas e Saídas'!$C$564:$C$655,Controle!$C9,'Entradas e Saídas'!$D$564:$D$655)</f>
        <v>0</v>
      </c>
      <c r="AE9" s="76">
        <f>SUMIF('Entradas e Saídas'!$C$564:$C$655,Controle!$C9,'Entradas e Saídas'!$E$564:$E$655)</f>
        <v>0</v>
      </c>
      <c r="AF9" s="76">
        <f t="shared" si="6"/>
        <v>0</v>
      </c>
      <c r="AG9" s="77">
        <f>AF9*Estoque!$D8</f>
        <v>0</v>
      </c>
      <c r="AH9" s="76">
        <f>SUMIF('Entradas e Saídas'!$C$657:$C$748,Controle!$C9,'Entradas e Saídas'!$D$657:$D$748)</f>
        <v>0</v>
      </c>
      <c r="AI9" s="76">
        <f>SUMIF('Entradas e Saídas'!$C$657:$C$748,Controle!$C9,'Entradas e Saídas'!$E$657:$E$748)</f>
        <v>0</v>
      </c>
      <c r="AJ9" s="76">
        <f t="shared" si="7"/>
        <v>0</v>
      </c>
      <c r="AK9" s="77">
        <f>AJ9*Estoque!$D8</f>
        <v>0</v>
      </c>
      <c r="AL9" s="76">
        <f>SUMIF('Entradas e Saídas'!$C$750:$C$841,Controle!$C9,'Entradas e Saídas'!$D$750:$D$841)</f>
        <v>0</v>
      </c>
      <c r="AM9" s="76">
        <f>SUMIF('Entradas e Saídas'!$C$750:$C$841,Controle!$C9,'Entradas e Saídas'!$E$750:$E$841)</f>
        <v>0</v>
      </c>
      <c r="AN9" s="76">
        <f t="shared" si="8"/>
        <v>0</v>
      </c>
      <c r="AO9" s="77">
        <f>AN9*Estoque!$D8</f>
        <v>0</v>
      </c>
      <c r="AP9" s="76">
        <f>SUMIF('Entradas e Saídas'!$C$843:$C$934,Controle!$C9,'Entradas e Saídas'!$D$843:$D$934)</f>
        <v>0</v>
      </c>
      <c r="AQ9" s="76">
        <f>SUMIF('Entradas e Saídas'!$C$843:$C$934,Controle!$C9,'Entradas e Saídas'!$E$843:$E$934)</f>
        <v>0</v>
      </c>
      <c r="AR9" s="76">
        <f t="shared" si="9"/>
        <v>0</v>
      </c>
      <c r="AS9" s="77">
        <f>AR9*Estoque!$D8</f>
        <v>0</v>
      </c>
      <c r="AT9" s="76">
        <f>SUMIF('Entradas e Saídas'!$C$936:$C$1027,Controle!$C9,'Entradas e Saídas'!$D$936:$D$1027)</f>
        <v>0</v>
      </c>
      <c r="AU9" s="76">
        <f>SUMIF('Entradas e Saídas'!$C$936:$C$1027,Controle!$C9,'Entradas e Saídas'!$E$936:$E$1027)</f>
        <v>0</v>
      </c>
      <c r="AV9" s="76">
        <f t="shared" si="10"/>
        <v>0</v>
      </c>
      <c r="AW9" s="77">
        <f>AV9*Estoque!$D8</f>
        <v>0</v>
      </c>
      <c r="AX9" s="76">
        <f>SUMIF('Entradas e Saídas'!$C$1029:$C$1120,Controle!$C9,'Entradas e Saídas'!$D$1029:$D$1120)</f>
        <v>0</v>
      </c>
      <c r="AY9" s="76">
        <f>SUMIF('Entradas e Saídas'!$C$1029:$C$1120,Controle!$C9,'Entradas e Saídas'!$E$1029:$E$1120)</f>
        <v>0</v>
      </c>
      <c r="AZ9" s="76">
        <f t="shared" si="11"/>
        <v>0</v>
      </c>
      <c r="BA9" s="78">
        <f>AZ9*Estoque!$D8</f>
        <v>0</v>
      </c>
      <c r="BB9" s="79"/>
    </row>
    <row r="10" ht="24.75" customHeight="1">
      <c r="A10" s="73"/>
      <c r="B10" s="74" t="str">
        <f>IF(Estoque!A9="","",Estoque!A9)</f>
        <v/>
      </c>
      <c r="C10" s="75" t="str">
        <f>IF(Estoque!B9="","",Estoque!B9)</f>
        <v/>
      </c>
      <c r="D10" s="76">
        <f>SUM(H10,L10,P10,T10,X10,AB10,AF10,AJ10,AN10,AR10,AV10,AZ10,Estoque!E9)</f>
        <v>0</v>
      </c>
      <c r="E10" s="77">
        <f>D10*Estoque!D9</f>
        <v>0</v>
      </c>
      <c r="F10" s="76">
        <f>SUMIF('Entradas e Saídas'!$C$4:$C$96,Controle!$C10,'Entradas e Saídas'!$D$4:$D$96)</f>
        <v>0</v>
      </c>
      <c r="G10" s="76">
        <f>SUMIF('Entradas e Saídas'!$C$4:$C$96,Controle!$C10,'Entradas e Saídas'!$E$4:$E$96)</f>
        <v>0</v>
      </c>
      <c r="H10" s="76">
        <f t="shared" si="12"/>
        <v>0</v>
      </c>
      <c r="I10" s="77">
        <f>H10*Estoque!$D9</f>
        <v>0</v>
      </c>
      <c r="J10" s="76">
        <f>SUMIF('Entradas e Saídas'!$C$98:$C$190,Controle!$C10,'Entradas e Saídas'!$D$98:$D$190)</f>
        <v>0</v>
      </c>
      <c r="K10" s="76">
        <f>SUMIF('Entradas e Saídas'!$C$98:$C$190,Controle!$C10,'Entradas e Saídas'!$E$98:$E$190)</f>
        <v>0</v>
      </c>
      <c r="L10" s="76">
        <f t="shared" si="1"/>
        <v>0</v>
      </c>
      <c r="M10" s="77">
        <f>L10*Estoque!$D9</f>
        <v>0</v>
      </c>
      <c r="N10" s="76">
        <f>SUMIF('Entradas e Saídas'!$C$192:$C$283,Controle!$C10,'Entradas e Saídas'!$D$192:$D$283)</f>
        <v>0</v>
      </c>
      <c r="O10" s="76">
        <f>SUMIF('Entradas e Saídas'!$C$192:$C$283,Controle!$C10,'Entradas e Saídas'!$E$192:$E$283)</f>
        <v>0</v>
      </c>
      <c r="P10" s="76">
        <f t="shared" si="2"/>
        <v>0</v>
      </c>
      <c r="Q10" s="77">
        <f>P10*Estoque!$D9</f>
        <v>0</v>
      </c>
      <c r="R10" s="76">
        <f>SUMIF('Entradas e Saídas'!$C$285:$C$376,Controle!$C10,'Entradas e Saídas'!$D$285:$D$376)</f>
        <v>0</v>
      </c>
      <c r="S10" s="76">
        <f>SUMIF('Entradas e Saídas'!$C$285:$C$376,Controle!$C10,'Entradas e Saídas'!$E$285:$E$376)</f>
        <v>0</v>
      </c>
      <c r="T10" s="76">
        <f t="shared" si="3"/>
        <v>0</v>
      </c>
      <c r="U10" s="77">
        <f>T10*Estoque!$D9</f>
        <v>0</v>
      </c>
      <c r="V10" s="76">
        <f>SUMIF('Entradas e Saídas'!$C$378:$C$469,Controle!$C10,'Entradas e Saídas'!$D$378:$D$469)</f>
        <v>0</v>
      </c>
      <c r="W10" s="76">
        <f>SUMIF('Entradas e Saídas'!$C$378:$C$469,Controle!$C10,'Entradas e Saídas'!$E$378:$E$469)</f>
        <v>0</v>
      </c>
      <c r="X10" s="76">
        <f t="shared" si="4"/>
        <v>0</v>
      </c>
      <c r="Y10" s="77">
        <f>X10*Estoque!$D9</f>
        <v>0</v>
      </c>
      <c r="Z10" s="76">
        <f>SUMIF('Entradas e Saídas'!$C$471:$C$562,Controle!$C10,'Entradas e Saídas'!$D$471:$D$562)</f>
        <v>0</v>
      </c>
      <c r="AA10" s="76">
        <f>SUMIF('Entradas e Saídas'!$C$471:$C$562,Controle!$C10,'Entradas e Saídas'!$E$471:$E$562)</f>
        <v>0</v>
      </c>
      <c r="AB10" s="76">
        <f t="shared" si="5"/>
        <v>0</v>
      </c>
      <c r="AC10" s="77">
        <f>AB10*Estoque!$D9</f>
        <v>0</v>
      </c>
      <c r="AD10" s="76">
        <f>SUMIF('Entradas e Saídas'!$C$564:$C$655,Controle!$C10,'Entradas e Saídas'!$D$564:$D$655)</f>
        <v>0</v>
      </c>
      <c r="AE10" s="76">
        <f>SUMIF('Entradas e Saídas'!$C$564:$C$655,Controle!$C10,'Entradas e Saídas'!$E$564:$E$655)</f>
        <v>0</v>
      </c>
      <c r="AF10" s="76">
        <f t="shared" si="6"/>
        <v>0</v>
      </c>
      <c r="AG10" s="77">
        <f>AF10*Estoque!$D9</f>
        <v>0</v>
      </c>
      <c r="AH10" s="76">
        <f>SUMIF('Entradas e Saídas'!$C$657:$C$748,Controle!$C10,'Entradas e Saídas'!$D$657:$D$748)</f>
        <v>0</v>
      </c>
      <c r="AI10" s="76">
        <f>SUMIF('Entradas e Saídas'!$C$657:$C$748,Controle!$C10,'Entradas e Saídas'!$E$657:$E$748)</f>
        <v>0</v>
      </c>
      <c r="AJ10" s="76">
        <f t="shared" si="7"/>
        <v>0</v>
      </c>
      <c r="AK10" s="77">
        <f>AJ10*Estoque!$D9</f>
        <v>0</v>
      </c>
      <c r="AL10" s="76">
        <f>SUMIF('Entradas e Saídas'!$C$750:$C$841,Controle!$C10,'Entradas e Saídas'!$D$750:$D$841)</f>
        <v>0</v>
      </c>
      <c r="AM10" s="76">
        <f>SUMIF('Entradas e Saídas'!$C$750:$C$841,Controle!$C10,'Entradas e Saídas'!$E$750:$E$841)</f>
        <v>0</v>
      </c>
      <c r="AN10" s="76">
        <f t="shared" si="8"/>
        <v>0</v>
      </c>
      <c r="AO10" s="77">
        <f>AN10*Estoque!$D9</f>
        <v>0</v>
      </c>
      <c r="AP10" s="76">
        <f>SUMIF('Entradas e Saídas'!$C$843:$C$934,Controle!$C10,'Entradas e Saídas'!$D$843:$D$934)</f>
        <v>0</v>
      </c>
      <c r="AQ10" s="76">
        <f>SUMIF('Entradas e Saídas'!$C$843:$C$934,Controle!$C10,'Entradas e Saídas'!$E$843:$E$934)</f>
        <v>0</v>
      </c>
      <c r="AR10" s="76">
        <f t="shared" si="9"/>
        <v>0</v>
      </c>
      <c r="AS10" s="77">
        <f>AR10*Estoque!$D9</f>
        <v>0</v>
      </c>
      <c r="AT10" s="76">
        <f>SUMIF('Entradas e Saídas'!$C$936:$C$1027,Controle!$C10,'Entradas e Saídas'!$D$936:$D$1027)</f>
        <v>0</v>
      </c>
      <c r="AU10" s="76">
        <f>SUMIF('Entradas e Saídas'!$C$936:$C$1027,Controle!$C10,'Entradas e Saídas'!$E$936:$E$1027)</f>
        <v>0</v>
      </c>
      <c r="AV10" s="76">
        <f t="shared" si="10"/>
        <v>0</v>
      </c>
      <c r="AW10" s="77">
        <f>AV10*Estoque!$D9</f>
        <v>0</v>
      </c>
      <c r="AX10" s="76">
        <f>SUMIF('Entradas e Saídas'!$C$1029:$C$1120,Controle!$C10,'Entradas e Saídas'!$D$1029:$D$1120)</f>
        <v>0</v>
      </c>
      <c r="AY10" s="76">
        <f>SUMIF('Entradas e Saídas'!$C$1029:$C$1120,Controle!$C10,'Entradas e Saídas'!$E$1029:$E$1120)</f>
        <v>0</v>
      </c>
      <c r="AZ10" s="76">
        <f t="shared" si="11"/>
        <v>0</v>
      </c>
      <c r="BA10" s="78">
        <f>AZ10*Estoque!$D9</f>
        <v>0</v>
      </c>
      <c r="BB10" s="79"/>
    </row>
    <row r="11" ht="24.75" customHeight="1">
      <c r="A11" s="73"/>
      <c r="B11" s="74" t="str">
        <f>IF(Estoque!A10="","",Estoque!A10)</f>
        <v/>
      </c>
      <c r="C11" s="75" t="str">
        <f>IF(Estoque!B10="","",Estoque!B10)</f>
        <v/>
      </c>
      <c r="D11" s="76">
        <f>SUM(H11,L11,P11,T11,X11,AB11,AF11,AJ11,AN11,AR11,AV11,AZ11,Estoque!E10)</f>
        <v>0</v>
      </c>
      <c r="E11" s="77">
        <f>D11*Estoque!D10</f>
        <v>0</v>
      </c>
      <c r="F11" s="76">
        <f>SUMIF('Entradas e Saídas'!$C$4:$C$96,Controle!$C11,'Entradas e Saídas'!$D$4:$D$96)</f>
        <v>0</v>
      </c>
      <c r="G11" s="76">
        <f>SUMIF('Entradas e Saídas'!$C$4:$C$96,Controle!$C11,'Entradas e Saídas'!$E$4:$E$96)</f>
        <v>0</v>
      </c>
      <c r="H11" s="76">
        <f t="shared" si="12"/>
        <v>0</v>
      </c>
      <c r="I11" s="77">
        <f>H11*Estoque!$D10</f>
        <v>0</v>
      </c>
      <c r="J11" s="76">
        <f>SUMIF('Entradas e Saídas'!$C$98:$C$190,Controle!$C11,'Entradas e Saídas'!$D$98:$D$190)</f>
        <v>0</v>
      </c>
      <c r="K11" s="76">
        <f>SUMIF('Entradas e Saídas'!$C$98:$C$190,Controle!$C11,'Entradas e Saídas'!$E$98:$E$190)</f>
        <v>0</v>
      </c>
      <c r="L11" s="76">
        <f t="shared" si="1"/>
        <v>0</v>
      </c>
      <c r="M11" s="77">
        <f>L11*Estoque!$D10</f>
        <v>0</v>
      </c>
      <c r="N11" s="76">
        <f>SUMIF('Entradas e Saídas'!$C$192:$C$283,Controle!$C11,'Entradas e Saídas'!$D$192:$D$283)</f>
        <v>0</v>
      </c>
      <c r="O11" s="76">
        <f>SUMIF('Entradas e Saídas'!$C$192:$C$283,Controle!$C11,'Entradas e Saídas'!$E$192:$E$283)</f>
        <v>0</v>
      </c>
      <c r="P11" s="76">
        <f t="shared" si="2"/>
        <v>0</v>
      </c>
      <c r="Q11" s="77">
        <f>P11*Estoque!$D10</f>
        <v>0</v>
      </c>
      <c r="R11" s="76">
        <f>SUMIF('Entradas e Saídas'!$C$285:$C$376,Controle!$C11,'Entradas e Saídas'!$D$285:$D$376)</f>
        <v>0</v>
      </c>
      <c r="S11" s="76">
        <f>SUMIF('Entradas e Saídas'!$C$285:$C$376,Controle!$C11,'Entradas e Saídas'!$E$285:$E$376)</f>
        <v>0</v>
      </c>
      <c r="T11" s="76">
        <f t="shared" si="3"/>
        <v>0</v>
      </c>
      <c r="U11" s="77">
        <f>T11*Estoque!$D10</f>
        <v>0</v>
      </c>
      <c r="V11" s="76">
        <f>SUMIF('Entradas e Saídas'!$C$378:$C$469,Controle!$C11,'Entradas e Saídas'!$D$378:$D$469)</f>
        <v>0</v>
      </c>
      <c r="W11" s="76">
        <f>SUMIF('Entradas e Saídas'!$C$378:$C$469,Controle!$C11,'Entradas e Saídas'!$E$378:$E$469)</f>
        <v>0</v>
      </c>
      <c r="X11" s="76">
        <f t="shared" si="4"/>
        <v>0</v>
      </c>
      <c r="Y11" s="77">
        <f>X11*Estoque!$D10</f>
        <v>0</v>
      </c>
      <c r="Z11" s="76">
        <f>SUMIF('Entradas e Saídas'!$C$471:$C$562,Controle!$C11,'Entradas e Saídas'!$D$471:$D$562)</f>
        <v>0</v>
      </c>
      <c r="AA11" s="76">
        <f>SUMIF('Entradas e Saídas'!$C$471:$C$562,Controle!$C11,'Entradas e Saídas'!$E$471:$E$562)</f>
        <v>0</v>
      </c>
      <c r="AB11" s="76">
        <f t="shared" si="5"/>
        <v>0</v>
      </c>
      <c r="AC11" s="77">
        <f>AB11*Estoque!$D10</f>
        <v>0</v>
      </c>
      <c r="AD11" s="76">
        <f>SUMIF('Entradas e Saídas'!$C$564:$C$655,Controle!$C11,'Entradas e Saídas'!$D$564:$D$655)</f>
        <v>0</v>
      </c>
      <c r="AE11" s="76">
        <f>SUMIF('Entradas e Saídas'!$C$564:$C$655,Controle!$C11,'Entradas e Saídas'!$E$564:$E$655)</f>
        <v>0</v>
      </c>
      <c r="AF11" s="76">
        <f t="shared" si="6"/>
        <v>0</v>
      </c>
      <c r="AG11" s="77">
        <f>AF11*Estoque!$D10</f>
        <v>0</v>
      </c>
      <c r="AH11" s="76">
        <f>SUMIF('Entradas e Saídas'!$C$657:$C$748,Controle!$C11,'Entradas e Saídas'!$D$657:$D$748)</f>
        <v>0</v>
      </c>
      <c r="AI11" s="76">
        <f>SUMIF('Entradas e Saídas'!$C$657:$C$748,Controle!$C11,'Entradas e Saídas'!$E$657:$E$748)</f>
        <v>0</v>
      </c>
      <c r="AJ11" s="76">
        <f t="shared" si="7"/>
        <v>0</v>
      </c>
      <c r="AK11" s="77">
        <f>AJ11*Estoque!$D10</f>
        <v>0</v>
      </c>
      <c r="AL11" s="76">
        <f>SUMIF('Entradas e Saídas'!$C$750:$C$841,Controle!$C11,'Entradas e Saídas'!$D$750:$D$841)</f>
        <v>0</v>
      </c>
      <c r="AM11" s="76">
        <f>SUMIF('Entradas e Saídas'!$C$750:$C$841,Controle!$C11,'Entradas e Saídas'!$E$750:$E$841)</f>
        <v>0</v>
      </c>
      <c r="AN11" s="76">
        <f t="shared" si="8"/>
        <v>0</v>
      </c>
      <c r="AO11" s="77">
        <f>AN11*Estoque!$D10</f>
        <v>0</v>
      </c>
      <c r="AP11" s="76">
        <f>SUMIF('Entradas e Saídas'!$C$843:$C$934,Controle!$C11,'Entradas e Saídas'!$D$843:$D$934)</f>
        <v>0</v>
      </c>
      <c r="AQ11" s="76">
        <f>SUMIF('Entradas e Saídas'!$C$843:$C$934,Controle!$C11,'Entradas e Saídas'!$E$843:$E$934)</f>
        <v>0</v>
      </c>
      <c r="AR11" s="76">
        <f t="shared" si="9"/>
        <v>0</v>
      </c>
      <c r="AS11" s="77">
        <f>AR11*Estoque!$D10</f>
        <v>0</v>
      </c>
      <c r="AT11" s="76">
        <f>SUMIF('Entradas e Saídas'!$C$936:$C$1027,Controle!$C11,'Entradas e Saídas'!$D$936:$D$1027)</f>
        <v>0</v>
      </c>
      <c r="AU11" s="76">
        <f>SUMIF('Entradas e Saídas'!$C$936:$C$1027,Controle!$C11,'Entradas e Saídas'!$E$936:$E$1027)</f>
        <v>0</v>
      </c>
      <c r="AV11" s="76">
        <f t="shared" si="10"/>
        <v>0</v>
      </c>
      <c r="AW11" s="77">
        <f>AV11*Estoque!$D10</f>
        <v>0</v>
      </c>
      <c r="AX11" s="76">
        <f>SUMIF('Entradas e Saídas'!$C$1029:$C$1120,Controle!$C11,'Entradas e Saídas'!$D$1029:$D$1120)</f>
        <v>0</v>
      </c>
      <c r="AY11" s="76">
        <f>SUMIF('Entradas e Saídas'!$C$1029:$C$1120,Controle!$C11,'Entradas e Saídas'!$E$1029:$E$1120)</f>
        <v>0</v>
      </c>
      <c r="AZ11" s="76">
        <f t="shared" si="11"/>
        <v>0</v>
      </c>
      <c r="BA11" s="78">
        <f>AZ11*Estoque!$D10</f>
        <v>0</v>
      </c>
      <c r="BB11" s="79"/>
    </row>
    <row r="12" ht="24.75" customHeight="1">
      <c r="A12" s="73"/>
      <c r="B12" s="74" t="str">
        <f>IF(Estoque!A11="","",Estoque!A11)</f>
        <v/>
      </c>
      <c r="C12" s="75" t="str">
        <f>IF(Estoque!B11="","",Estoque!B11)</f>
        <v/>
      </c>
      <c r="D12" s="76">
        <f>SUM(H12,L12,P12,T12,X12,AB12,AF12,AJ12,AN12,AR12,AV12,AZ12,Estoque!E11)</f>
        <v>0</v>
      </c>
      <c r="E12" s="77">
        <f>D12*Estoque!D11</f>
        <v>0</v>
      </c>
      <c r="F12" s="76">
        <f>SUMIF('Entradas e Saídas'!$C$4:$C$96,Controle!$C12,'Entradas e Saídas'!$D$4:$D$96)</f>
        <v>0</v>
      </c>
      <c r="G12" s="76">
        <f>SUMIF('Entradas e Saídas'!$C$4:$C$96,Controle!$C12,'Entradas e Saídas'!$E$4:$E$96)</f>
        <v>0</v>
      </c>
      <c r="H12" s="76">
        <f t="shared" si="12"/>
        <v>0</v>
      </c>
      <c r="I12" s="77">
        <f>H12*Estoque!$D11</f>
        <v>0</v>
      </c>
      <c r="J12" s="76">
        <f>SUMIF('Entradas e Saídas'!$C$98:$C$190,Controle!$C12,'Entradas e Saídas'!$D$98:$D$190)</f>
        <v>0</v>
      </c>
      <c r="K12" s="76">
        <f>SUMIF('Entradas e Saídas'!$C$98:$C$190,Controle!$C12,'Entradas e Saídas'!$E$98:$E$190)</f>
        <v>0</v>
      </c>
      <c r="L12" s="76">
        <f t="shared" si="1"/>
        <v>0</v>
      </c>
      <c r="M12" s="77">
        <f>L12*Estoque!$D11</f>
        <v>0</v>
      </c>
      <c r="N12" s="76">
        <f>SUMIF('Entradas e Saídas'!$C$192:$C$283,Controle!$C12,'Entradas e Saídas'!$D$192:$D$283)</f>
        <v>0</v>
      </c>
      <c r="O12" s="76">
        <f>SUMIF('Entradas e Saídas'!$C$192:$C$283,Controle!$C12,'Entradas e Saídas'!$E$192:$E$283)</f>
        <v>0</v>
      </c>
      <c r="P12" s="76">
        <f t="shared" si="2"/>
        <v>0</v>
      </c>
      <c r="Q12" s="77">
        <f>P12*Estoque!$D11</f>
        <v>0</v>
      </c>
      <c r="R12" s="76">
        <f>SUMIF('Entradas e Saídas'!$C$285:$C$376,Controle!$C12,'Entradas e Saídas'!$D$285:$D$376)</f>
        <v>0</v>
      </c>
      <c r="S12" s="76">
        <f>SUMIF('Entradas e Saídas'!$C$285:$C$376,Controle!$C12,'Entradas e Saídas'!$E$285:$E$376)</f>
        <v>0</v>
      </c>
      <c r="T12" s="76">
        <f t="shared" si="3"/>
        <v>0</v>
      </c>
      <c r="U12" s="77">
        <f>T12*Estoque!$D11</f>
        <v>0</v>
      </c>
      <c r="V12" s="76">
        <f>SUMIF('Entradas e Saídas'!$C$378:$C$469,Controle!$C12,'Entradas e Saídas'!$D$378:$D$469)</f>
        <v>0</v>
      </c>
      <c r="W12" s="76">
        <f>SUMIF('Entradas e Saídas'!$C$378:$C$469,Controle!$C12,'Entradas e Saídas'!$E$378:$E$469)</f>
        <v>0</v>
      </c>
      <c r="X12" s="76">
        <f t="shared" si="4"/>
        <v>0</v>
      </c>
      <c r="Y12" s="77">
        <f>X12*Estoque!$D11</f>
        <v>0</v>
      </c>
      <c r="Z12" s="76">
        <f>SUMIF('Entradas e Saídas'!$C$471:$C$562,Controle!$C12,'Entradas e Saídas'!$D$471:$D$562)</f>
        <v>0</v>
      </c>
      <c r="AA12" s="76">
        <f>SUMIF('Entradas e Saídas'!$C$471:$C$562,Controle!$C12,'Entradas e Saídas'!$E$471:$E$562)</f>
        <v>0</v>
      </c>
      <c r="AB12" s="76">
        <f t="shared" si="5"/>
        <v>0</v>
      </c>
      <c r="AC12" s="77">
        <f>AB12*Estoque!$D11</f>
        <v>0</v>
      </c>
      <c r="AD12" s="76">
        <f>SUMIF('Entradas e Saídas'!$C$564:$C$655,Controle!$C12,'Entradas e Saídas'!$D$564:$D$655)</f>
        <v>0</v>
      </c>
      <c r="AE12" s="76">
        <f>SUMIF('Entradas e Saídas'!$C$564:$C$655,Controle!$C12,'Entradas e Saídas'!$E$564:$E$655)</f>
        <v>0</v>
      </c>
      <c r="AF12" s="76">
        <f t="shared" si="6"/>
        <v>0</v>
      </c>
      <c r="AG12" s="77">
        <f>AF12*Estoque!$D11</f>
        <v>0</v>
      </c>
      <c r="AH12" s="76">
        <f>SUMIF('Entradas e Saídas'!$C$657:$C$748,Controle!$C12,'Entradas e Saídas'!$D$657:$D$748)</f>
        <v>0</v>
      </c>
      <c r="AI12" s="76">
        <f>SUMIF('Entradas e Saídas'!$C$657:$C$748,Controle!$C12,'Entradas e Saídas'!$E$657:$E$748)</f>
        <v>0</v>
      </c>
      <c r="AJ12" s="76">
        <f t="shared" si="7"/>
        <v>0</v>
      </c>
      <c r="AK12" s="77">
        <f>AJ12*Estoque!$D11</f>
        <v>0</v>
      </c>
      <c r="AL12" s="76">
        <f>SUMIF('Entradas e Saídas'!$C$750:$C$841,Controle!$C12,'Entradas e Saídas'!$D$750:$D$841)</f>
        <v>0</v>
      </c>
      <c r="AM12" s="76">
        <f>SUMIF('Entradas e Saídas'!$C$750:$C$841,Controle!$C12,'Entradas e Saídas'!$E$750:$E$841)</f>
        <v>0</v>
      </c>
      <c r="AN12" s="76">
        <f t="shared" si="8"/>
        <v>0</v>
      </c>
      <c r="AO12" s="77">
        <f>AN12*Estoque!$D11</f>
        <v>0</v>
      </c>
      <c r="AP12" s="76">
        <f>SUMIF('Entradas e Saídas'!$C$843:$C$934,Controle!$C12,'Entradas e Saídas'!$D$843:$D$934)</f>
        <v>0</v>
      </c>
      <c r="AQ12" s="76">
        <f>SUMIF('Entradas e Saídas'!$C$843:$C$934,Controle!$C12,'Entradas e Saídas'!$E$843:$E$934)</f>
        <v>0</v>
      </c>
      <c r="AR12" s="76">
        <f t="shared" si="9"/>
        <v>0</v>
      </c>
      <c r="AS12" s="77">
        <f>AR12*Estoque!$D11</f>
        <v>0</v>
      </c>
      <c r="AT12" s="76">
        <f>SUMIF('Entradas e Saídas'!$C$936:$C$1027,Controle!$C12,'Entradas e Saídas'!$D$936:$D$1027)</f>
        <v>0</v>
      </c>
      <c r="AU12" s="76">
        <f>SUMIF('Entradas e Saídas'!$C$936:$C$1027,Controle!$C12,'Entradas e Saídas'!$E$936:$E$1027)</f>
        <v>0</v>
      </c>
      <c r="AV12" s="76">
        <f t="shared" si="10"/>
        <v>0</v>
      </c>
      <c r="AW12" s="77">
        <f>AV12*Estoque!$D11</f>
        <v>0</v>
      </c>
      <c r="AX12" s="76">
        <f>SUMIF('Entradas e Saídas'!$C$1029:$C$1120,Controle!$C12,'Entradas e Saídas'!$D$1029:$D$1120)</f>
        <v>0</v>
      </c>
      <c r="AY12" s="76">
        <f>SUMIF('Entradas e Saídas'!$C$1029:$C$1120,Controle!$C12,'Entradas e Saídas'!$E$1029:$E$1120)</f>
        <v>0</v>
      </c>
      <c r="AZ12" s="76">
        <f t="shared" si="11"/>
        <v>0</v>
      </c>
      <c r="BA12" s="78">
        <f>AZ12*Estoque!$D11</f>
        <v>0</v>
      </c>
      <c r="BB12" s="79"/>
    </row>
    <row r="13" ht="24.75" customHeight="1">
      <c r="A13" s="73"/>
      <c r="B13" s="74" t="str">
        <f>IF(Estoque!A12="","",Estoque!A12)</f>
        <v/>
      </c>
      <c r="C13" s="75" t="str">
        <f>IF(Estoque!B12="","",Estoque!B12)</f>
        <v/>
      </c>
      <c r="D13" s="76">
        <f>SUM(H13,L13,P13,T13,X13,AB13,AF13,AJ13,AN13,AR13,AV13,AZ13,Estoque!E12)</f>
        <v>0</v>
      </c>
      <c r="E13" s="77">
        <f>D13*Estoque!D12</f>
        <v>0</v>
      </c>
      <c r="F13" s="76">
        <f>SUMIF('Entradas e Saídas'!$C$4:$C$96,Controle!$C13,'Entradas e Saídas'!$D$4:$D$96)</f>
        <v>0</v>
      </c>
      <c r="G13" s="76">
        <f>SUMIF('Entradas e Saídas'!$C$4:$C$96,Controle!$C13,'Entradas e Saídas'!$E$4:$E$96)</f>
        <v>0</v>
      </c>
      <c r="H13" s="76">
        <f t="shared" si="12"/>
        <v>0</v>
      </c>
      <c r="I13" s="77">
        <f>H13*Estoque!$D12</f>
        <v>0</v>
      </c>
      <c r="J13" s="76">
        <f>SUMIF('Entradas e Saídas'!$C$98:$C$190,Controle!$C13,'Entradas e Saídas'!$D$98:$D$190)</f>
        <v>0</v>
      </c>
      <c r="K13" s="76">
        <f>SUMIF('Entradas e Saídas'!$C$98:$C$190,Controle!$C13,'Entradas e Saídas'!$E$98:$E$190)</f>
        <v>0</v>
      </c>
      <c r="L13" s="76">
        <f t="shared" si="1"/>
        <v>0</v>
      </c>
      <c r="M13" s="77">
        <f>L13*Estoque!$D12</f>
        <v>0</v>
      </c>
      <c r="N13" s="76">
        <f>SUMIF('Entradas e Saídas'!$C$192:$C$283,Controle!$C13,'Entradas e Saídas'!$D$192:$D$283)</f>
        <v>0</v>
      </c>
      <c r="O13" s="76">
        <f>SUMIF('Entradas e Saídas'!$C$192:$C$283,Controle!$C13,'Entradas e Saídas'!$E$192:$E$283)</f>
        <v>0</v>
      </c>
      <c r="P13" s="76">
        <f t="shared" si="2"/>
        <v>0</v>
      </c>
      <c r="Q13" s="77">
        <f>P13*Estoque!$D12</f>
        <v>0</v>
      </c>
      <c r="R13" s="76">
        <f>SUMIF('Entradas e Saídas'!$C$285:$C$376,Controle!$C13,'Entradas e Saídas'!$D$285:$D$376)</f>
        <v>0</v>
      </c>
      <c r="S13" s="76">
        <f>SUMIF('Entradas e Saídas'!$C$285:$C$376,Controle!$C13,'Entradas e Saídas'!$E$285:$E$376)</f>
        <v>0</v>
      </c>
      <c r="T13" s="76">
        <f t="shared" si="3"/>
        <v>0</v>
      </c>
      <c r="U13" s="77">
        <f>T13*Estoque!$D12</f>
        <v>0</v>
      </c>
      <c r="V13" s="76">
        <f>SUMIF('Entradas e Saídas'!$C$378:$C$469,Controle!$C13,'Entradas e Saídas'!$D$378:$D$469)</f>
        <v>0</v>
      </c>
      <c r="W13" s="76">
        <f>SUMIF('Entradas e Saídas'!$C$378:$C$469,Controle!$C13,'Entradas e Saídas'!$E$378:$E$469)</f>
        <v>0</v>
      </c>
      <c r="X13" s="76">
        <f t="shared" si="4"/>
        <v>0</v>
      </c>
      <c r="Y13" s="77">
        <f>X13*Estoque!$D12</f>
        <v>0</v>
      </c>
      <c r="Z13" s="76">
        <f>SUMIF('Entradas e Saídas'!$C$471:$C$562,Controle!$C13,'Entradas e Saídas'!$D$471:$D$562)</f>
        <v>0</v>
      </c>
      <c r="AA13" s="76">
        <f>SUMIF('Entradas e Saídas'!$C$471:$C$562,Controle!$C13,'Entradas e Saídas'!$E$471:$E$562)</f>
        <v>0</v>
      </c>
      <c r="AB13" s="76">
        <f t="shared" si="5"/>
        <v>0</v>
      </c>
      <c r="AC13" s="77">
        <f>AB13*Estoque!$D12</f>
        <v>0</v>
      </c>
      <c r="AD13" s="76">
        <f>SUMIF('Entradas e Saídas'!$C$564:$C$655,Controle!$C13,'Entradas e Saídas'!$D$564:$D$655)</f>
        <v>0</v>
      </c>
      <c r="AE13" s="76">
        <f>SUMIF('Entradas e Saídas'!$C$564:$C$655,Controle!$C13,'Entradas e Saídas'!$E$564:$E$655)</f>
        <v>0</v>
      </c>
      <c r="AF13" s="76">
        <f t="shared" si="6"/>
        <v>0</v>
      </c>
      <c r="AG13" s="77">
        <f>AF13*Estoque!$D12</f>
        <v>0</v>
      </c>
      <c r="AH13" s="76">
        <f>SUMIF('Entradas e Saídas'!$C$657:$C$748,Controle!$C13,'Entradas e Saídas'!$D$657:$D$748)</f>
        <v>0</v>
      </c>
      <c r="AI13" s="76">
        <f>SUMIF('Entradas e Saídas'!$C$657:$C$748,Controle!$C13,'Entradas e Saídas'!$E$657:$E$748)</f>
        <v>0</v>
      </c>
      <c r="AJ13" s="76">
        <f t="shared" si="7"/>
        <v>0</v>
      </c>
      <c r="AK13" s="77">
        <f>AJ13*Estoque!$D12</f>
        <v>0</v>
      </c>
      <c r="AL13" s="76">
        <f>SUMIF('Entradas e Saídas'!$C$750:$C$841,Controle!$C13,'Entradas e Saídas'!$D$750:$D$841)</f>
        <v>0</v>
      </c>
      <c r="AM13" s="76">
        <f>SUMIF('Entradas e Saídas'!$C$750:$C$841,Controle!$C13,'Entradas e Saídas'!$E$750:$E$841)</f>
        <v>0</v>
      </c>
      <c r="AN13" s="76">
        <f t="shared" si="8"/>
        <v>0</v>
      </c>
      <c r="AO13" s="77">
        <f>AN13*Estoque!$D12</f>
        <v>0</v>
      </c>
      <c r="AP13" s="76">
        <f>SUMIF('Entradas e Saídas'!$C$843:$C$934,Controle!$C13,'Entradas e Saídas'!$D$843:$D$934)</f>
        <v>0</v>
      </c>
      <c r="AQ13" s="76">
        <f>SUMIF('Entradas e Saídas'!$C$843:$C$934,Controle!$C13,'Entradas e Saídas'!$E$843:$E$934)</f>
        <v>0</v>
      </c>
      <c r="AR13" s="76">
        <f t="shared" si="9"/>
        <v>0</v>
      </c>
      <c r="AS13" s="77">
        <f>AR13*Estoque!$D12</f>
        <v>0</v>
      </c>
      <c r="AT13" s="76">
        <f>SUMIF('Entradas e Saídas'!$C$936:$C$1027,Controle!$C13,'Entradas e Saídas'!$D$936:$D$1027)</f>
        <v>0</v>
      </c>
      <c r="AU13" s="76">
        <f>SUMIF('Entradas e Saídas'!$C$936:$C$1027,Controle!$C13,'Entradas e Saídas'!$E$936:$E$1027)</f>
        <v>0</v>
      </c>
      <c r="AV13" s="76">
        <f t="shared" si="10"/>
        <v>0</v>
      </c>
      <c r="AW13" s="77">
        <f>AV13*Estoque!$D12</f>
        <v>0</v>
      </c>
      <c r="AX13" s="76">
        <f>SUMIF('Entradas e Saídas'!$C$1029:$C$1120,Controle!$C13,'Entradas e Saídas'!$D$1029:$D$1120)</f>
        <v>0</v>
      </c>
      <c r="AY13" s="76">
        <f>SUMIF('Entradas e Saídas'!$C$1029:$C$1120,Controle!$C13,'Entradas e Saídas'!$E$1029:$E$1120)</f>
        <v>0</v>
      </c>
      <c r="AZ13" s="76">
        <f t="shared" si="11"/>
        <v>0</v>
      </c>
      <c r="BA13" s="78">
        <f>AZ13*Estoque!$D12</f>
        <v>0</v>
      </c>
      <c r="BB13" s="79"/>
    </row>
    <row r="14" ht="24.75" customHeight="1">
      <c r="A14" s="73"/>
      <c r="B14" s="74" t="str">
        <f>IF(Estoque!A13="","",Estoque!A13)</f>
        <v/>
      </c>
      <c r="C14" s="75" t="str">
        <f>IF(Estoque!B13="","",Estoque!B13)</f>
        <v/>
      </c>
      <c r="D14" s="76">
        <f>SUM(H14,L14,P14,T14,X14,AB14,AF14,AJ14,AN14,AR14,AV14,AZ14,Estoque!E13)</f>
        <v>0</v>
      </c>
      <c r="E14" s="77">
        <f>D14*Estoque!D13</f>
        <v>0</v>
      </c>
      <c r="F14" s="76">
        <f>SUMIF('Entradas e Saídas'!$C$4:$C$96,Controle!$C14,'Entradas e Saídas'!$D$4:$D$96)</f>
        <v>0</v>
      </c>
      <c r="G14" s="76">
        <f>SUMIF('Entradas e Saídas'!$C$4:$C$96,Controle!$C14,'Entradas e Saídas'!$E$4:$E$96)</f>
        <v>0</v>
      </c>
      <c r="H14" s="76">
        <f t="shared" si="12"/>
        <v>0</v>
      </c>
      <c r="I14" s="77">
        <f>H14*Estoque!$D13</f>
        <v>0</v>
      </c>
      <c r="J14" s="76">
        <f>SUMIF('Entradas e Saídas'!$C$98:$C$190,Controle!$C14,'Entradas e Saídas'!$D$98:$D$190)</f>
        <v>0</v>
      </c>
      <c r="K14" s="76">
        <f>SUMIF('Entradas e Saídas'!$C$98:$C$190,Controle!$C14,'Entradas e Saídas'!$E$98:$E$190)</f>
        <v>0</v>
      </c>
      <c r="L14" s="76">
        <f t="shared" si="1"/>
        <v>0</v>
      </c>
      <c r="M14" s="77">
        <f>L14*Estoque!$D13</f>
        <v>0</v>
      </c>
      <c r="N14" s="76">
        <f>SUMIF('Entradas e Saídas'!$C$192:$C$283,Controle!$C14,'Entradas e Saídas'!$D$192:$D$283)</f>
        <v>0</v>
      </c>
      <c r="O14" s="76">
        <f>SUMIF('Entradas e Saídas'!$C$192:$C$283,Controle!$C14,'Entradas e Saídas'!$E$192:$E$283)</f>
        <v>0</v>
      </c>
      <c r="P14" s="76">
        <f t="shared" si="2"/>
        <v>0</v>
      </c>
      <c r="Q14" s="77">
        <f>P14*Estoque!$D13</f>
        <v>0</v>
      </c>
      <c r="R14" s="76">
        <f>SUMIF('Entradas e Saídas'!$C$285:$C$376,Controle!$C14,'Entradas e Saídas'!$D$285:$D$376)</f>
        <v>0</v>
      </c>
      <c r="S14" s="76">
        <f>SUMIF('Entradas e Saídas'!$C$285:$C$376,Controle!$C14,'Entradas e Saídas'!$E$285:$E$376)</f>
        <v>0</v>
      </c>
      <c r="T14" s="76">
        <f t="shared" si="3"/>
        <v>0</v>
      </c>
      <c r="U14" s="77">
        <f>T14*Estoque!$D13</f>
        <v>0</v>
      </c>
      <c r="V14" s="76">
        <f>SUMIF('Entradas e Saídas'!$C$378:$C$469,Controle!$C14,'Entradas e Saídas'!$D$378:$D$469)</f>
        <v>0</v>
      </c>
      <c r="W14" s="76">
        <f>SUMIF('Entradas e Saídas'!$C$378:$C$469,Controle!$C14,'Entradas e Saídas'!$E$378:$E$469)</f>
        <v>0</v>
      </c>
      <c r="X14" s="76">
        <f t="shared" si="4"/>
        <v>0</v>
      </c>
      <c r="Y14" s="77">
        <f>X14*Estoque!$D13</f>
        <v>0</v>
      </c>
      <c r="Z14" s="76">
        <f>SUMIF('Entradas e Saídas'!$C$471:$C$562,Controle!$C14,'Entradas e Saídas'!$D$471:$D$562)</f>
        <v>0</v>
      </c>
      <c r="AA14" s="76">
        <f>SUMIF('Entradas e Saídas'!$C$471:$C$562,Controle!$C14,'Entradas e Saídas'!$E$471:$E$562)</f>
        <v>0</v>
      </c>
      <c r="AB14" s="76">
        <f t="shared" si="5"/>
        <v>0</v>
      </c>
      <c r="AC14" s="77">
        <f>AB14*Estoque!$D13</f>
        <v>0</v>
      </c>
      <c r="AD14" s="76">
        <f>SUMIF('Entradas e Saídas'!$C$564:$C$655,Controle!$C14,'Entradas e Saídas'!$D$564:$D$655)</f>
        <v>0</v>
      </c>
      <c r="AE14" s="76">
        <f>SUMIF('Entradas e Saídas'!$C$564:$C$655,Controle!$C14,'Entradas e Saídas'!$E$564:$E$655)</f>
        <v>0</v>
      </c>
      <c r="AF14" s="76">
        <f t="shared" si="6"/>
        <v>0</v>
      </c>
      <c r="AG14" s="77">
        <f>AF14*Estoque!$D13</f>
        <v>0</v>
      </c>
      <c r="AH14" s="76">
        <f>SUMIF('Entradas e Saídas'!$C$657:$C$748,Controle!$C14,'Entradas e Saídas'!$D$657:$D$748)</f>
        <v>0</v>
      </c>
      <c r="AI14" s="76">
        <f>SUMIF('Entradas e Saídas'!$C$657:$C$748,Controle!$C14,'Entradas e Saídas'!$E$657:$E$748)</f>
        <v>0</v>
      </c>
      <c r="AJ14" s="76">
        <f t="shared" si="7"/>
        <v>0</v>
      </c>
      <c r="AK14" s="77">
        <f>AJ14*Estoque!$D13</f>
        <v>0</v>
      </c>
      <c r="AL14" s="76">
        <f>SUMIF('Entradas e Saídas'!$C$750:$C$841,Controle!$C14,'Entradas e Saídas'!$D$750:$D$841)</f>
        <v>0</v>
      </c>
      <c r="AM14" s="76">
        <f>SUMIF('Entradas e Saídas'!$C$750:$C$841,Controle!$C14,'Entradas e Saídas'!$E$750:$E$841)</f>
        <v>0</v>
      </c>
      <c r="AN14" s="76">
        <f t="shared" si="8"/>
        <v>0</v>
      </c>
      <c r="AO14" s="77">
        <f>AN14*Estoque!$D13</f>
        <v>0</v>
      </c>
      <c r="AP14" s="76">
        <f>SUMIF('Entradas e Saídas'!$C$843:$C$934,Controle!$C14,'Entradas e Saídas'!$D$843:$D$934)</f>
        <v>0</v>
      </c>
      <c r="AQ14" s="76">
        <f>SUMIF('Entradas e Saídas'!$C$843:$C$934,Controle!$C14,'Entradas e Saídas'!$E$843:$E$934)</f>
        <v>0</v>
      </c>
      <c r="AR14" s="76">
        <f t="shared" si="9"/>
        <v>0</v>
      </c>
      <c r="AS14" s="77">
        <f>AR14*Estoque!$D13</f>
        <v>0</v>
      </c>
      <c r="AT14" s="76">
        <f>SUMIF('Entradas e Saídas'!$C$936:$C$1027,Controle!$C14,'Entradas e Saídas'!$D$936:$D$1027)</f>
        <v>0</v>
      </c>
      <c r="AU14" s="76">
        <f>SUMIF('Entradas e Saídas'!$C$936:$C$1027,Controle!$C14,'Entradas e Saídas'!$E$936:$E$1027)</f>
        <v>0</v>
      </c>
      <c r="AV14" s="76">
        <f t="shared" si="10"/>
        <v>0</v>
      </c>
      <c r="AW14" s="77">
        <f>AV14*Estoque!$D13</f>
        <v>0</v>
      </c>
      <c r="AX14" s="76">
        <f>SUMIF('Entradas e Saídas'!$C$1029:$C$1120,Controle!$C14,'Entradas e Saídas'!$D$1029:$D$1120)</f>
        <v>0</v>
      </c>
      <c r="AY14" s="76">
        <f>SUMIF('Entradas e Saídas'!$C$1029:$C$1120,Controle!$C14,'Entradas e Saídas'!$E$1029:$E$1120)</f>
        <v>0</v>
      </c>
      <c r="AZ14" s="76">
        <f t="shared" si="11"/>
        <v>0</v>
      </c>
      <c r="BA14" s="78">
        <f>AZ14*Estoque!$D13</f>
        <v>0</v>
      </c>
      <c r="BB14" s="79"/>
    </row>
    <row r="15" ht="24.75" customHeight="1">
      <c r="A15" s="73"/>
      <c r="B15" s="74" t="str">
        <f>IF(Estoque!A14="","",Estoque!A14)</f>
        <v/>
      </c>
      <c r="C15" s="75" t="str">
        <f>IF(Estoque!B14="","",Estoque!B14)</f>
        <v/>
      </c>
      <c r="D15" s="76">
        <f>SUM(H15,L15,P15,T15,X15,AB15,AF15,AJ15,AN15,AR15,AV15,AZ15,Estoque!E14)</f>
        <v>0</v>
      </c>
      <c r="E15" s="77">
        <f>D15*Estoque!D14</f>
        <v>0</v>
      </c>
      <c r="F15" s="76">
        <f>SUMIF('Entradas e Saídas'!$C$4:$C$96,Controle!$C15,'Entradas e Saídas'!$D$4:$D$96)</f>
        <v>0</v>
      </c>
      <c r="G15" s="76">
        <f>SUMIF('Entradas e Saídas'!$C$4:$C$96,Controle!$C15,'Entradas e Saídas'!$E$4:$E$96)</f>
        <v>0</v>
      </c>
      <c r="H15" s="76">
        <f t="shared" si="12"/>
        <v>0</v>
      </c>
      <c r="I15" s="77">
        <f>H15*Estoque!$D14</f>
        <v>0</v>
      </c>
      <c r="J15" s="76">
        <f>SUMIF('Entradas e Saídas'!$C$98:$C$190,Controle!$C15,'Entradas e Saídas'!$D$98:$D$190)</f>
        <v>0</v>
      </c>
      <c r="K15" s="76">
        <f>SUMIF('Entradas e Saídas'!$C$98:$C$190,Controle!$C15,'Entradas e Saídas'!$E$98:$E$190)</f>
        <v>0</v>
      </c>
      <c r="L15" s="76">
        <f t="shared" si="1"/>
        <v>0</v>
      </c>
      <c r="M15" s="77">
        <f>L15*Estoque!$D14</f>
        <v>0</v>
      </c>
      <c r="N15" s="76">
        <f>SUMIF('Entradas e Saídas'!$C$192:$C$283,Controle!$C15,'Entradas e Saídas'!$D$192:$D$283)</f>
        <v>0</v>
      </c>
      <c r="O15" s="76">
        <f>SUMIF('Entradas e Saídas'!$C$192:$C$283,Controle!$C15,'Entradas e Saídas'!$E$192:$E$283)</f>
        <v>0</v>
      </c>
      <c r="P15" s="76">
        <f t="shared" si="2"/>
        <v>0</v>
      </c>
      <c r="Q15" s="77">
        <f>P15*Estoque!$D14</f>
        <v>0</v>
      </c>
      <c r="R15" s="76">
        <f>SUMIF('Entradas e Saídas'!$C$285:$C$376,Controle!$C15,'Entradas e Saídas'!$D$285:$D$376)</f>
        <v>0</v>
      </c>
      <c r="S15" s="76">
        <f>SUMIF('Entradas e Saídas'!$C$285:$C$376,Controle!$C15,'Entradas e Saídas'!$E$285:$E$376)</f>
        <v>0</v>
      </c>
      <c r="T15" s="76">
        <f t="shared" si="3"/>
        <v>0</v>
      </c>
      <c r="U15" s="77">
        <f>T15*Estoque!$D14</f>
        <v>0</v>
      </c>
      <c r="V15" s="76">
        <f>SUMIF('Entradas e Saídas'!$C$378:$C$469,Controle!$C15,'Entradas e Saídas'!$D$378:$D$469)</f>
        <v>0</v>
      </c>
      <c r="W15" s="76">
        <f>SUMIF('Entradas e Saídas'!$C$378:$C$469,Controle!$C15,'Entradas e Saídas'!$E$378:$E$469)</f>
        <v>0</v>
      </c>
      <c r="X15" s="76">
        <f t="shared" si="4"/>
        <v>0</v>
      </c>
      <c r="Y15" s="77">
        <f>X15*Estoque!$D14</f>
        <v>0</v>
      </c>
      <c r="Z15" s="76">
        <f>SUMIF('Entradas e Saídas'!$C$471:$C$562,Controle!$C15,'Entradas e Saídas'!$D$471:$D$562)</f>
        <v>0</v>
      </c>
      <c r="AA15" s="76">
        <f>SUMIF('Entradas e Saídas'!$C$471:$C$562,Controle!$C15,'Entradas e Saídas'!$E$471:$E$562)</f>
        <v>0</v>
      </c>
      <c r="AB15" s="76">
        <f t="shared" si="5"/>
        <v>0</v>
      </c>
      <c r="AC15" s="77">
        <f>AB15*Estoque!$D14</f>
        <v>0</v>
      </c>
      <c r="AD15" s="76">
        <f>SUMIF('Entradas e Saídas'!$C$564:$C$655,Controle!$C15,'Entradas e Saídas'!$D$564:$D$655)</f>
        <v>0</v>
      </c>
      <c r="AE15" s="76">
        <f>SUMIF('Entradas e Saídas'!$C$564:$C$655,Controle!$C15,'Entradas e Saídas'!$E$564:$E$655)</f>
        <v>0</v>
      </c>
      <c r="AF15" s="76">
        <f t="shared" si="6"/>
        <v>0</v>
      </c>
      <c r="AG15" s="77">
        <f>AF15*Estoque!$D14</f>
        <v>0</v>
      </c>
      <c r="AH15" s="76">
        <f>SUMIF('Entradas e Saídas'!$C$657:$C$748,Controle!$C15,'Entradas e Saídas'!$D$657:$D$748)</f>
        <v>0</v>
      </c>
      <c r="AI15" s="76">
        <f>SUMIF('Entradas e Saídas'!$C$657:$C$748,Controle!$C15,'Entradas e Saídas'!$E$657:$E$748)</f>
        <v>0</v>
      </c>
      <c r="AJ15" s="76">
        <f t="shared" si="7"/>
        <v>0</v>
      </c>
      <c r="AK15" s="77">
        <f>AJ15*Estoque!$D14</f>
        <v>0</v>
      </c>
      <c r="AL15" s="76">
        <f>SUMIF('Entradas e Saídas'!$C$750:$C$841,Controle!$C15,'Entradas e Saídas'!$D$750:$D$841)</f>
        <v>0</v>
      </c>
      <c r="AM15" s="76">
        <f>SUMIF('Entradas e Saídas'!$C$750:$C$841,Controle!$C15,'Entradas e Saídas'!$E$750:$E$841)</f>
        <v>0</v>
      </c>
      <c r="AN15" s="76">
        <f t="shared" si="8"/>
        <v>0</v>
      </c>
      <c r="AO15" s="77">
        <f>AN15*Estoque!$D14</f>
        <v>0</v>
      </c>
      <c r="AP15" s="76">
        <f>SUMIF('Entradas e Saídas'!$C$843:$C$934,Controle!$C15,'Entradas e Saídas'!$D$843:$D$934)</f>
        <v>0</v>
      </c>
      <c r="AQ15" s="76">
        <f>SUMIF('Entradas e Saídas'!$C$843:$C$934,Controle!$C15,'Entradas e Saídas'!$E$843:$E$934)</f>
        <v>0</v>
      </c>
      <c r="AR15" s="76">
        <f t="shared" si="9"/>
        <v>0</v>
      </c>
      <c r="AS15" s="77">
        <f>AR15*Estoque!$D14</f>
        <v>0</v>
      </c>
      <c r="AT15" s="76">
        <f>SUMIF('Entradas e Saídas'!$C$936:$C$1027,Controle!$C15,'Entradas e Saídas'!$D$936:$D$1027)</f>
        <v>0</v>
      </c>
      <c r="AU15" s="76">
        <f>SUMIF('Entradas e Saídas'!$C$936:$C$1027,Controle!$C15,'Entradas e Saídas'!$E$936:$E$1027)</f>
        <v>0</v>
      </c>
      <c r="AV15" s="76">
        <f t="shared" si="10"/>
        <v>0</v>
      </c>
      <c r="AW15" s="77">
        <f>AV15*Estoque!$D14</f>
        <v>0</v>
      </c>
      <c r="AX15" s="76">
        <f>SUMIF('Entradas e Saídas'!$C$1029:$C$1120,Controle!$C15,'Entradas e Saídas'!$D$1029:$D$1120)</f>
        <v>0</v>
      </c>
      <c r="AY15" s="76">
        <f>SUMIF('Entradas e Saídas'!$C$1029:$C$1120,Controle!$C15,'Entradas e Saídas'!$E$1029:$E$1120)</f>
        <v>0</v>
      </c>
      <c r="AZ15" s="76">
        <f t="shared" si="11"/>
        <v>0</v>
      </c>
      <c r="BA15" s="78">
        <f>AZ15*Estoque!$D14</f>
        <v>0</v>
      </c>
      <c r="BB15" s="79"/>
    </row>
    <row r="16" ht="24.75" customHeight="1">
      <c r="A16" s="73"/>
      <c r="B16" s="74" t="str">
        <f>IF(Estoque!A15="","",Estoque!A15)</f>
        <v/>
      </c>
      <c r="C16" s="75" t="str">
        <f>IF(Estoque!B15="","",Estoque!B15)</f>
        <v/>
      </c>
      <c r="D16" s="76">
        <f>SUM(H16,L16,P16,T16,X16,AB16,AF16,AJ16,AN16,AR16,AV16,AZ16,Estoque!E15)</f>
        <v>0</v>
      </c>
      <c r="E16" s="77">
        <f>D16*Estoque!D15</f>
        <v>0</v>
      </c>
      <c r="F16" s="76">
        <f>SUMIF('Entradas e Saídas'!$C$4:$C$96,Controle!$C16,'Entradas e Saídas'!$D$4:$D$96)</f>
        <v>0</v>
      </c>
      <c r="G16" s="76">
        <f>SUMIF('Entradas e Saídas'!$C$4:$C$96,Controle!$C16,'Entradas e Saídas'!$E$4:$E$96)</f>
        <v>0</v>
      </c>
      <c r="H16" s="76">
        <f t="shared" si="12"/>
        <v>0</v>
      </c>
      <c r="I16" s="77">
        <f>H16*Estoque!$D15</f>
        <v>0</v>
      </c>
      <c r="J16" s="76">
        <f>SUMIF('Entradas e Saídas'!$C$98:$C$190,Controle!$C16,'Entradas e Saídas'!$D$98:$D$190)</f>
        <v>0</v>
      </c>
      <c r="K16" s="76">
        <f>SUMIF('Entradas e Saídas'!$C$98:$C$190,Controle!$C16,'Entradas e Saídas'!$E$98:$E$190)</f>
        <v>0</v>
      </c>
      <c r="L16" s="76">
        <f t="shared" si="1"/>
        <v>0</v>
      </c>
      <c r="M16" s="77">
        <f>L16*Estoque!$D15</f>
        <v>0</v>
      </c>
      <c r="N16" s="76">
        <f>SUMIF('Entradas e Saídas'!$C$192:$C$283,Controle!$C16,'Entradas e Saídas'!$D$192:$D$283)</f>
        <v>0</v>
      </c>
      <c r="O16" s="76">
        <f>SUMIF('Entradas e Saídas'!$C$192:$C$283,Controle!$C16,'Entradas e Saídas'!$E$192:$E$283)</f>
        <v>0</v>
      </c>
      <c r="P16" s="76">
        <f t="shared" si="2"/>
        <v>0</v>
      </c>
      <c r="Q16" s="77">
        <f>P16*Estoque!$D15</f>
        <v>0</v>
      </c>
      <c r="R16" s="76">
        <f>SUMIF('Entradas e Saídas'!$C$285:$C$376,Controle!$C16,'Entradas e Saídas'!$D$285:$D$376)</f>
        <v>0</v>
      </c>
      <c r="S16" s="76">
        <f>SUMIF('Entradas e Saídas'!$C$285:$C$376,Controle!$C16,'Entradas e Saídas'!$E$285:$E$376)</f>
        <v>0</v>
      </c>
      <c r="T16" s="76">
        <f t="shared" si="3"/>
        <v>0</v>
      </c>
      <c r="U16" s="77">
        <f>T16*Estoque!$D15</f>
        <v>0</v>
      </c>
      <c r="V16" s="76">
        <f>SUMIF('Entradas e Saídas'!$C$378:$C$469,Controle!$C16,'Entradas e Saídas'!$D$378:$D$469)</f>
        <v>0</v>
      </c>
      <c r="W16" s="76">
        <f>SUMIF('Entradas e Saídas'!$C$378:$C$469,Controle!$C16,'Entradas e Saídas'!$E$378:$E$469)</f>
        <v>0</v>
      </c>
      <c r="X16" s="76">
        <f t="shared" si="4"/>
        <v>0</v>
      </c>
      <c r="Y16" s="77">
        <f>X16*Estoque!$D15</f>
        <v>0</v>
      </c>
      <c r="Z16" s="76">
        <f>SUMIF('Entradas e Saídas'!$C$471:$C$562,Controle!$C16,'Entradas e Saídas'!$D$471:$D$562)</f>
        <v>0</v>
      </c>
      <c r="AA16" s="76">
        <f>SUMIF('Entradas e Saídas'!$C$471:$C$562,Controle!$C16,'Entradas e Saídas'!$E$471:$E$562)</f>
        <v>0</v>
      </c>
      <c r="AB16" s="76">
        <f t="shared" si="5"/>
        <v>0</v>
      </c>
      <c r="AC16" s="77">
        <f>AB16*Estoque!$D15</f>
        <v>0</v>
      </c>
      <c r="AD16" s="76">
        <f>SUMIF('Entradas e Saídas'!$C$564:$C$655,Controle!$C16,'Entradas e Saídas'!$D$564:$D$655)</f>
        <v>0</v>
      </c>
      <c r="AE16" s="76">
        <f>SUMIF('Entradas e Saídas'!$C$564:$C$655,Controle!$C16,'Entradas e Saídas'!$E$564:$E$655)</f>
        <v>0</v>
      </c>
      <c r="AF16" s="76">
        <f t="shared" si="6"/>
        <v>0</v>
      </c>
      <c r="AG16" s="77">
        <f>AF16*Estoque!$D15</f>
        <v>0</v>
      </c>
      <c r="AH16" s="76">
        <f>SUMIF('Entradas e Saídas'!$C$657:$C$748,Controle!$C16,'Entradas e Saídas'!$D$657:$D$748)</f>
        <v>0</v>
      </c>
      <c r="AI16" s="76">
        <f>SUMIF('Entradas e Saídas'!$C$657:$C$748,Controle!$C16,'Entradas e Saídas'!$E$657:$E$748)</f>
        <v>0</v>
      </c>
      <c r="AJ16" s="76">
        <f t="shared" si="7"/>
        <v>0</v>
      </c>
      <c r="AK16" s="77">
        <f>AJ16*Estoque!$D15</f>
        <v>0</v>
      </c>
      <c r="AL16" s="76">
        <f>SUMIF('Entradas e Saídas'!$C$750:$C$841,Controle!$C16,'Entradas e Saídas'!$D$750:$D$841)</f>
        <v>0</v>
      </c>
      <c r="AM16" s="76">
        <f>SUMIF('Entradas e Saídas'!$C$750:$C$841,Controle!$C16,'Entradas e Saídas'!$E$750:$E$841)</f>
        <v>0</v>
      </c>
      <c r="AN16" s="76">
        <f t="shared" si="8"/>
        <v>0</v>
      </c>
      <c r="AO16" s="77">
        <f>AN16*Estoque!$D15</f>
        <v>0</v>
      </c>
      <c r="AP16" s="76">
        <f>SUMIF('Entradas e Saídas'!$C$843:$C$934,Controle!$C16,'Entradas e Saídas'!$D$843:$D$934)</f>
        <v>0</v>
      </c>
      <c r="AQ16" s="76">
        <f>SUMIF('Entradas e Saídas'!$C$843:$C$934,Controle!$C16,'Entradas e Saídas'!$E$843:$E$934)</f>
        <v>0</v>
      </c>
      <c r="AR16" s="76">
        <f t="shared" si="9"/>
        <v>0</v>
      </c>
      <c r="AS16" s="77">
        <f>AR16*Estoque!$D15</f>
        <v>0</v>
      </c>
      <c r="AT16" s="76">
        <f>SUMIF('Entradas e Saídas'!$C$936:$C$1027,Controle!$C16,'Entradas e Saídas'!$D$936:$D$1027)</f>
        <v>0</v>
      </c>
      <c r="AU16" s="76">
        <f>SUMIF('Entradas e Saídas'!$C$936:$C$1027,Controle!$C16,'Entradas e Saídas'!$E$936:$E$1027)</f>
        <v>0</v>
      </c>
      <c r="AV16" s="76">
        <f t="shared" si="10"/>
        <v>0</v>
      </c>
      <c r="AW16" s="77">
        <f>AV16*Estoque!$D15</f>
        <v>0</v>
      </c>
      <c r="AX16" s="76">
        <f>SUMIF('Entradas e Saídas'!$C$1029:$C$1120,Controle!$C16,'Entradas e Saídas'!$D$1029:$D$1120)</f>
        <v>0</v>
      </c>
      <c r="AY16" s="76">
        <f>SUMIF('Entradas e Saídas'!$C$1029:$C$1120,Controle!$C16,'Entradas e Saídas'!$E$1029:$E$1120)</f>
        <v>0</v>
      </c>
      <c r="AZ16" s="76">
        <f t="shared" si="11"/>
        <v>0</v>
      </c>
      <c r="BA16" s="78">
        <f>AZ16*Estoque!$D15</f>
        <v>0</v>
      </c>
      <c r="BB16" s="79"/>
    </row>
    <row r="17" ht="24.75" customHeight="1">
      <c r="A17" s="73"/>
      <c r="B17" s="74" t="str">
        <f>IF(Estoque!A16="","",Estoque!A16)</f>
        <v/>
      </c>
      <c r="C17" s="75" t="str">
        <f>IF(Estoque!B16="","",Estoque!B16)</f>
        <v/>
      </c>
      <c r="D17" s="76">
        <f>SUM(H17,L17,P17,T17,X17,AB17,AF17,AJ17,AN17,AR17,AV17,AZ17,Estoque!E16)</f>
        <v>0</v>
      </c>
      <c r="E17" s="77">
        <f>D17*Estoque!D16</f>
        <v>0</v>
      </c>
      <c r="F17" s="76">
        <f>SUMIF('Entradas e Saídas'!$C$4:$C$96,Controle!$C17,'Entradas e Saídas'!$D$4:$D$96)</f>
        <v>0</v>
      </c>
      <c r="G17" s="76">
        <f>SUMIF('Entradas e Saídas'!$C$4:$C$96,Controle!$C17,'Entradas e Saídas'!$E$4:$E$96)</f>
        <v>0</v>
      </c>
      <c r="H17" s="76">
        <f t="shared" si="12"/>
        <v>0</v>
      </c>
      <c r="I17" s="77">
        <f>H17*Estoque!$D16</f>
        <v>0</v>
      </c>
      <c r="J17" s="76">
        <f>SUMIF('Entradas e Saídas'!$C$98:$C$190,Controle!$C17,'Entradas e Saídas'!$D$98:$D$190)</f>
        <v>0</v>
      </c>
      <c r="K17" s="76">
        <f>SUMIF('Entradas e Saídas'!$C$98:$C$190,Controle!$C17,'Entradas e Saídas'!$E$98:$E$190)</f>
        <v>0</v>
      </c>
      <c r="L17" s="76">
        <f t="shared" si="1"/>
        <v>0</v>
      </c>
      <c r="M17" s="77">
        <f>L17*Estoque!$D16</f>
        <v>0</v>
      </c>
      <c r="N17" s="76">
        <f>SUMIF('Entradas e Saídas'!$C$192:$C$283,Controle!$C17,'Entradas e Saídas'!$D$192:$D$283)</f>
        <v>0</v>
      </c>
      <c r="O17" s="76">
        <f>SUMIF('Entradas e Saídas'!$C$192:$C$283,Controle!$C17,'Entradas e Saídas'!$E$192:$E$283)</f>
        <v>0</v>
      </c>
      <c r="P17" s="76">
        <f t="shared" si="2"/>
        <v>0</v>
      </c>
      <c r="Q17" s="77">
        <f>P17*Estoque!$D16</f>
        <v>0</v>
      </c>
      <c r="R17" s="76">
        <f>SUMIF('Entradas e Saídas'!$C$285:$C$376,Controle!$C17,'Entradas e Saídas'!$D$285:$D$376)</f>
        <v>0</v>
      </c>
      <c r="S17" s="76">
        <f>SUMIF('Entradas e Saídas'!$C$285:$C$376,Controle!$C17,'Entradas e Saídas'!$E$285:$E$376)</f>
        <v>0</v>
      </c>
      <c r="T17" s="76">
        <f t="shared" si="3"/>
        <v>0</v>
      </c>
      <c r="U17" s="77">
        <f>T17*Estoque!$D16</f>
        <v>0</v>
      </c>
      <c r="V17" s="76">
        <f>SUMIF('Entradas e Saídas'!$C$378:$C$469,Controle!$C17,'Entradas e Saídas'!$D$378:$D$469)</f>
        <v>0</v>
      </c>
      <c r="W17" s="76">
        <f>SUMIF('Entradas e Saídas'!$C$378:$C$469,Controle!$C17,'Entradas e Saídas'!$E$378:$E$469)</f>
        <v>0</v>
      </c>
      <c r="X17" s="76">
        <f t="shared" si="4"/>
        <v>0</v>
      </c>
      <c r="Y17" s="77">
        <f>X17*Estoque!$D16</f>
        <v>0</v>
      </c>
      <c r="Z17" s="76">
        <f>SUMIF('Entradas e Saídas'!$C$471:$C$562,Controle!$C17,'Entradas e Saídas'!$D$471:$D$562)</f>
        <v>0</v>
      </c>
      <c r="AA17" s="76">
        <f>SUMIF('Entradas e Saídas'!$C$471:$C$562,Controle!$C17,'Entradas e Saídas'!$E$471:$E$562)</f>
        <v>0</v>
      </c>
      <c r="AB17" s="76">
        <f t="shared" si="5"/>
        <v>0</v>
      </c>
      <c r="AC17" s="77">
        <f>AB17*Estoque!$D16</f>
        <v>0</v>
      </c>
      <c r="AD17" s="76">
        <f>SUMIF('Entradas e Saídas'!$C$564:$C$655,Controle!$C17,'Entradas e Saídas'!$D$564:$D$655)</f>
        <v>0</v>
      </c>
      <c r="AE17" s="76">
        <f>SUMIF('Entradas e Saídas'!$C$564:$C$655,Controle!$C17,'Entradas e Saídas'!$E$564:$E$655)</f>
        <v>0</v>
      </c>
      <c r="AF17" s="76">
        <f t="shared" si="6"/>
        <v>0</v>
      </c>
      <c r="AG17" s="77">
        <f>AF17*Estoque!$D16</f>
        <v>0</v>
      </c>
      <c r="AH17" s="76">
        <f>SUMIF('Entradas e Saídas'!$C$657:$C$748,Controle!$C17,'Entradas e Saídas'!$D$657:$D$748)</f>
        <v>0</v>
      </c>
      <c r="AI17" s="76">
        <f>SUMIF('Entradas e Saídas'!$C$657:$C$748,Controle!$C17,'Entradas e Saídas'!$E$657:$E$748)</f>
        <v>0</v>
      </c>
      <c r="AJ17" s="76">
        <f t="shared" si="7"/>
        <v>0</v>
      </c>
      <c r="AK17" s="77">
        <f>AJ17*Estoque!$D16</f>
        <v>0</v>
      </c>
      <c r="AL17" s="76">
        <f>SUMIF('Entradas e Saídas'!$C$750:$C$841,Controle!$C17,'Entradas e Saídas'!$D$750:$D$841)</f>
        <v>0</v>
      </c>
      <c r="AM17" s="76">
        <f>SUMIF('Entradas e Saídas'!$C$750:$C$841,Controle!$C17,'Entradas e Saídas'!$E$750:$E$841)</f>
        <v>0</v>
      </c>
      <c r="AN17" s="76">
        <f t="shared" si="8"/>
        <v>0</v>
      </c>
      <c r="AO17" s="77">
        <f>AN17*Estoque!$D16</f>
        <v>0</v>
      </c>
      <c r="AP17" s="76">
        <f>SUMIF('Entradas e Saídas'!$C$843:$C$934,Controle!$C17,'Entradas e Saídas'!$D$843:$D$934)</f>
        <v>0</v>
      </c>
      <c r="AQ17" s="76">
        <f>SUMIF('Entradas e Saídas'!$C$843:$C$934,Controle!$C17,'Entradas e Saídas'!$E$843:$E$934)</f>
        <v>0</v>
      </c>
      <c r="AR17" s="76">
        <f t="shared" si="9"/>
        <v>0</v>
      </c>
      <c r="AS17" s="77">
        <f>AR17*Estoque!$D16</f>
        <v>0</v>
      </c>
      <c r="AT17" s="76">
        <f>SUMIF('Entradas e Saídas'!$C$936:$C$1027,Controle!$C17,'Entradas e Saídas'!$D$936:$D$1027)</f>
        <v>0</v>
      </c>
      <c r="AU17" s="76">
        <f>SUMIF('Entradas e Saídas'!$C$936:$C$1027,Controle!$C17,'Entradas e Saídas'!$E$936:$E$1027)</f>
        <v>0</v>
      </c>
      <c r="AV17" s="76">
        <f t="shared" si="10"/>
        <v>0</v>
      </c>
      <c r="AW17" s="77">
        <f>AV17*Estoque!$D16</f>
        <v>0</v>
      </c>
      <c r="AX17" s="76">
        <f>SUMIF('Entradas e Saídas'!$C$1029:$C$1120,Controle!$C17,'Entradas e Saídas'!$D$1029:$D$1120)</f>
        <v>0</v>
      </c>
      <c r="AY17" s="76">
        <f>SUMIF('Entradas e Saídas'!$C$1029:$C$1120,Controle!$C17,'Entradas e Saídas'!$E$1029:$E$1120)</f>
        <v>0</v>
      </c>
      <c r="AZ17" s="76">
        <f t="shared" si="11"/>
        <v>0</v>
      </c>
      <c r="BA17" s="78">
        <f>AZ17*Estoque!$D16</f>
        <v>0</v>
      </c>
      <c r="BB17" s="79"/>
    </row>
    <row r="18" ht="24.75" customHeight="1">
      <c r="A18" s="73"/>
      <c r="B18" s="74" t="str">
        <f>IF(Estoque!A17="","",Estoque!A17)</f>
        <v/>
      </c>
      <c r="C18" s="75" t="str">
        <f>IF(Estoque!B17="","",Estoque!B17)</f>
        <v/>
      </c>
      <c r="D18" s="76">
        <f>SUM(H18,L18,P18,T18,X18,AB18,AF18,AJ18,AN18,AR18,AV18,AZ18,Estoque!E17)</f>
        <v>0</v>
      </c>
      <c r="E18" s="77">
        <f>D18*Estoque!D17</f>
        <v>0</v>
      </c>
      <c r="F18" s="76">
        <f>SUMIF('Entradas e Saídas'!$C$4:$C$96,Controle!$C18,'Entradas e Saídas'!$D$4:$D$96)</f>
        <v>0</v>
      </c>
      <c r="G18" s="76">
        <f>SUMIF('Entradas e Saídas'!$C$4:$C$96,Controle!$C18,'Entradas e Saídas'!$E$4:$E$96)</f>
        <v>0</v>
      </c>
      <c r="H18" s="76">
        <f t="shared" si="12"/>
        <v>0</v>
      </c>
      <c r="I18" s="77">
        <f>H18*Estoque!$D17</f>
        <v>0</v>
      </c>
      <c r="J18" s="76">
        <f>SUMIF('Entradas e Saídas'!$C$98:$C$190,Controle!$C18,'Entradas e Saídas'!$D$98:$D$190)</f>
        <v>0</v>
      </c>
      <c r="K18" s="76">
        <f>SUMIF('Entradas e Saídas'!$C$98:$C$190,Controle!$C18,'Entradas e Saídas'!$E$98:$E$190)</f>
        <v>0</v>
      </c>
      <c r="L18" s="76">
        <f t="shared" si="1"/>
        <v>0</v>
      </c>
      <c r="M18" s="77">
        <f>L18*Estoque!$D17</f>
        <v>0</v>
      </c>
      <c r="N18" s="76">
        <f>SUMIF('Entradas e Saídas'!$C$192:$C$283,Controle!$C18,'Entradas e Saídas'!$D$192:$D$283)</f>
        <v>0</v>
      </c>
      <c r="O18" s="76">
        <f>SUMIF('Entradas e Saídas'!$C$192:$C$283,Controle!$C18,'Entradas e Saídas'!$E$192:$E$283)</f>
        <v>0</v>
      </c>
      <c r="P18" s="76">
        <f t="shared" si="2"/>
        <v>0</v>
      </c>
      <c r="Q18" s="77">
        <f>P18*Estoque!$D17</f>
        <v>0</v>
      </c>
      <c r="R18" s="76">
        <f>SUMIF('Entradas e Saídas'!$C$285:$C$376,Controle!$C18,'Entradas e Saídas'!$D$285:$D$376)</f>
        <v>0</v>
      </c>
      <c r="S18" s="76">
        <f>SUMIF('Entradas e Saídas'!$C$285:$C$376,Controle!$C18,'Entradas e Saídas'!$E$285:$E$376)</f>
        <v>0</v>
      </c>
      <c r="T18" s="76">
        <f t="shared" si="3"/>
        <v>0</v>
      </c>
      <c r="U18" s="77">
        <f>T18*Estoque!$D17</f>
        <v>0</v>
      </c>
      <c r="V18" s="76">
        <f>SUMIF('Entradas e Saídas'!$C$378:$C$469,Controle!$C18,'Entradas e Saídas'!$D$378:$D$469)</f>
        <v>0</v>
      </c>
      <c r="W18" s="76">
        <f>SUMIF('Entradas e Saídas'!$C$378:$C$469,Controle!$C18,'Entradas e Saídas'!$E$378:$E$469)</f>
        <v>0</v>
      </c>
      <c r="X18" s="76">
        <f t="shared" si="4"/>
        <v>0</v>
      </c>
      <c r="Y18" s="77">
        <f>X18*Estoque!$D17</f>
        <v>0</v>
      </c>
      <c r="Z18" s="76">
        <f>SUMIF('Entradas e Saídas'!$C$471:$C$562,Controle!$C18,'Entradas e Saídas'!$D$471:$D$562)</f>
        <v>0</v>
      </c>
      <c r="AA18" s="76">
        <f>SUMIF('Entradas e Saídas'!$C$471:$C$562,Controle!$C18,'Entradas e Saídas'!$E$471:$E$562)</f>
        <v>0</v>
      </c>
      <c r="AB18" s="76">
        <f t="shared" si="5"/>
        <v>0</v>
      </c>
      <c r="AC18" s="77">
        <f>AB18*Estoque!$D17</f>
        <v>0</v>
      </c>
      <c r="AD18" s="76">
        <f>SUMIF('Entradas e Saídas'!$C$564:$C$655,Controle!$C18,'Entradas e Saídas'!$D$564:$D$655)</f>
        <v>0</v>
      </c>
      <c r="AE18" s="76">
        <f>SUMIF('Entradas e Saídas'!$C$564:$C$655,Controle!$C18,'Entradas e Saídas'!$E$564:$E$655)</f>
        <v>0</v>
      </c>
      <c r="AF18" s="76">
        <f t="shared" si="6"/>
        <v>0</v>
      </c>
      <c r="AG18" s="77">
        <f>AF18*Estoque!$D17</f>
        <v>0</v>
      </c>
      <c r="AH18" s="76">
        <f>SUMIF('Entradas e Saídas'!$C$657:$C$748,Controle!$C18,'Entradas e Saídas'!$D$657:$D$748)</f>
        <v>0</v>
      </c>
      <c r="AI18" s="76">
        <f>SUMIF('Entradas e Saídas'!$C$657:$C$748,Controle!$C18,'Entradas e Saídas'!$E$657:$E$748)</f>
        <v>0</v>
      </c>
      <c r="AJ18" s="76">
        <f t="shared" si="7"/>
        <v>0</v>
      </c>
      <c r="AK18" s="77">
        <f>AJ18*Estoque!$D17</f>
        <v>0</v>
      </c>
      <c r="AL18" s="76">
        <f>SUMIF('Entradas e Saídas'!$C$750:$C$841,Controle!$C18,'Entradas e Saídas'!$D$750:$D$841)</f>
        <v>0</v>
      </c>
      <c r="AM18" s="76">
        <f>SUMIF('Entradas e Saídas'!$C$750:$C$841,Controle!$C18,'Entradas e Saídas'!$E$750:$E$841)</f>
        <v>0</v>
      </c>
      <c r="AN18" s="76">
        <f t="shared" si="8"/>
        <v>0</v>
      </c>
      <c r="AO18" s="77">
        <f>AN18*Estoque!$D17</f>
        <v>0</v>
      </c>
      <c r="AP18" s="76">
        <f>SUMIF('Entradas e Saídas'!$C$843:$C$934,Controle!$C18,'Entradas e Saídas'!$D$843:$D$934)</f>
        <v>0</v>
      </c>
      <c r="AQ18" s="76">
        <f>SUMIF('Entradas e Saídas'!$C$843:$C$934,Controle!$C18,'Entradas e Saídas'!$E$843:$E$934)</f>
        <v>0</v>
      </c>
      <c r="AR18" s="76">
        <f t="shared" si="9"/>
        <v>0</v>
      </c>
      <c r="AS18" s="77">
        <f>AR18*Estoque!$D17</f>
        <v>0</v>
      </c>
      <c r="AT18" s="76">
        <f>SUMIF('Entradas e Saídas'!$C$936:$C$1027,Controle!$C18,'Entradas e Saídas'!$D$936:$D$1027)</f>
        <v>0</v>
      </c>
      <c r="AU18" s="76">
        <f>SUMIF('Entradas e Saídas'!$C$936:$C$1027,Controle!$C18,'Entradas e Saídas'!$E$936:$E$1027)</f>
        <v>0</v>
      </c>
      <c r="AV18" s="76">
        <f t="shared" si="10"/>
        <v>0</v>
      </c>
      <c r="AW18" s="77">
        <f>AV18*Estoque!$D17</f>
        <v>0</v>
      </c>
      <c r="AX18" s="76">
        <f>SUMIF('Entradas e Saídas'!$C$1029:$C$1120,Controle!$C18,'Entradas e Saídas'!$D$1029:$D$1120)</f>
        <v>0</v>
      </c>
      <c r="AY18" s="76">
        <f>SUMIF('Entradas e Saídas'!$C$1029:$C$1120,Controle!$C18,'Entradas e Saídas'!$E$1029:$E$1120)</f>
        <v>0</v>
      </c>
      <c r="AZ18" s="76">
        <f t="shared" si="11"/>
        <v>0</v>
      </c>
      <c r="BA18" s="78">
        <f>AZ18*Estoque!$D17</f>
        <v>0</v>
      </c>
      <c r="BB18" s="79"/>
    </row>
    <row r="19" ht="24.75" customHeight="1">
      <c r="A19" s="73"/>
      <c r="B19" s="74" t="str">
        <f>IF(Estoque!A18="","",Estoque!A18)</f>
        <v/>
      </c>
      <c r="C19" s="75" t="str">
        <f>IF(Estoque!B18="","",Estoque!B18)</f>
        <v/>
      </c>
      <c r="D19" s="76">
        <f>SUM(H19,L19,P19,T19,X19,AB19,AF19,AJ19,AN19,AR19,AV19,AZ19,Estoque!E18)</f>
        <v>0</v>
      </c>
      <c r="E19" s="77">
        <f>D19*Estoque!D18</f>
        <v>0</v>
      </c>
      <c r="F19" s="76">
        <f>SUMIF('Entradas e Saídas'!$C$4:$C$96,Controle!$C19,'Entradas e Saídas'!$D$4:$D$96)</f>
        <v>0</v>
      </c>
      <c r="G19" s="76">
        <f>SUMIF('Entradas e Saídas'!$C$4:$C$96,Controle!$C19,'Entradas e Saídas'!$E$4:$E$96)</f>
        <v>0</v>
      </c>
      <c r="H19" s="76">
        <f t="shared" si="12"/>
        <v>0</v>
      </c>
      <c r="I19" s="77">
        <f>H19*Estoque!$D18</f>
        <v>0</v>
      </c>
      <c r="J19" s="76">
        <f>SUMIF('Entradas e Saídas'!$C$98:$C$190,Controle!$C19,'Entradas e Saídas'!$D$98:$D$190)</f>
        <v>0</v>
      </c>
      <c r="K19" s="76">
        <f>SUMIF('Entradas e Saídas'!$C$98:$C$190,Controle!$C19,'Entradas e Saídas'!$E$98:$E$190)</f>
        <v>0</v>
      </c>
      <c r="L19" s="76">
        <f t="shared" si="1"/>
        <v>0</v>
      </c>
      <c r="M19" s="77">
        <f>L19*Estoque!$D18</f>
        <v>0</v>
      </c>
      <c r="N19" s="76">
        <f>SUMIF('Entradas e Saídas'!$C$192:$C$283,Controle!$C19,'Entradas e Saídas'!$D$192:$D$283)</f>
        <v>0</v>
      </c>
      <c r="O19" s="76">
        <f>SUMIF('Entradas e Saídas'!$C$192:$C$283,Controle!$C19,'Entradas e Saídas'!$E$192:$E$283)</f>
        <v>0</v>
      </c>
      <c r="P19" s="76">
        <f t="shared" si="2"/>
        <v>0</v>
      </c>
      <c r="Q19" s="77">
        <f>P19*Estoque!$D18</f>
        <v>0</v>
      </c>
      <c r="R19" s="76">
        <f>SUMIF('Entradas e Saídas'!$C$285:$C$376,Controle!$C19,'Entradas e Saídas'!$D$285:$D$376)</f>
        <v>0</v>
      </c>
      <c r="S19" s="76">
        <f>SUMIF('Entradas e Saídas'!$C$285:$C$376,Controle!$C19,'Entradas e Saídas'!$E$285:$E$376)</f>
        <v>0</v>
      </c>
      <c r="T19" s="76">
        <f t="shared" si="3"/>
        <v>0</v>
      </c>
      <c r="U19" s="77">
        <f>T19*Estoque!$D18</f>
        <v>0</v>
      </c>
      <c r="V19" s="76">
        <f>SUMIF('Entradas e Saídas'!$C$378:$C$469,Controle!$C19,'Entradas e Saídas'!$D$378:$D$469)</f>
        <v>0</v>
      </c>
      <c r="W19" s="76">
        <f>SUMIF('Entradas e Saídas'!$C$378:$C$469,Controle!$C19,'Entradas e Saídas'!$E$378:$E$469)</f>
        <v>0</v>
      </c>
      <c r="X19" s="76">
        <f t="shared" si="4"/>
        <v>0</v>
      </c>
      <c r="Y19" s="77">
        <f>X19*Estoque!$D18</f>
        <v>0</v>
      </c>
      <c r="Z19" s="76">
        <f>SUMIF('Entradas e Saídas'!$C$471:$C$562,Controle!$C19,'Entradas e Saídas'!$D$471:$D$562)</f>
        <v>0</v>
      </c>
      <c r="AA19" s="76">
        <f>SUMIF('Entradas e Saídas'!$C$471:$C$562,Controle!$C19,'Entradas e Saídas'!$E$471:$E$562)</f>
        <v>0</v>
      </c>
      <c r="AB19" s="76">
        <f t="shared" si="5"/>
        <v>0</v>
      </c>
      <c r="AC19" s="77">
        <f>AB19*Estoque!$D18</f>
        <v>0</v>
      </c>
      <c r="AD19" s="76">
        <f>SUMIF('Entradas e Saídas'!$C$564:$C$655,Controle!$C19,'Entradas e Saídas'!$D$564:$D$655)</f>
        <v>0</v>
      </c>
      <c r="AE19" s="76">
        <f>SUMIF('Entradas e Saídas'!$C$564:$C$655,Controle!$C19,'Entradas e Saídas'!$E$564:$E$655)</f>
        <v>0</v>
      </c>
      <c r="AF19" s="76">
        <f t="shared" si="6"/>
        <v>0</v>
      </c>
      <c r="AG19" s="77">
        <f>AF19*Estoque!$D18</f>
        <v>0</v>
      </c>
      <c r="AH19" s="76">
        <f>SUMIF('Entradas e Saídas'!$C$657:$C$748,Controle!$C19,'Entradas e Saídas'!$D$657:$D$748)</f>
        <v>0</v>
      </c>
      <c r="AI19" s="76">
        <f>SUMIF('Entradas e Saídas'!$C$657:$C$748,Controle!$C19,'Entradas e Saídas'!$E$657:$E$748)</f>
        <v>0</v>
      </c>
      <c r="AJ19" s="76">
        <f t="shared" si="7"/>
        <v>0</v>
      </c>
      <c r="AK19" s="77">
        <f>AJ19*Estoque!$D18</f>
        <v>0</v>
      </c>
      <c r="AL19" s="76">
        <f>SUMIF('Entradas e Saídas'!$C$750:$C$841,Controle!$C19,'Entradas e Saídas'!$D$750:$D$841)</f>
        <v>0</v>
      </c>
      <c r="AM19" s="76">
        <f>SUMIF('Entradas e Saídas'!$C$750:$C$841,Controle!$C19,'Entradas e Saídas'!$E$750:$E$841)</f>
        <v>0</v>
      </c>
      <c r="AN19" s="76">
        <f t="shared" si="8"/>
        <v>0</v>
      </c>
      <c r="AO19" s="77">
        <f>AN19*Estoque!$D18</f>
        <v>0</v>
      </c>
      <c r="AP19" s="76">
        <f>SUMIF('Entradas e Saídas'!$C$843:$C$934,Controle!$C19,'Entradas e Saídas'!$D$843:$D$934)</f>
        <v>0</v>
      </c>
      <c r="AQ19" s="76">
        <f>SUMIF('Entradas e Saídas'!$C$843:$C$934,Controle!$C19,'Entradas e Saídas'!$E$843:$E$934)</f>
        <v>0</v>
      </c>
      <c r="AR19" s="76">
        <f t="shared" si="9"/>
        <v>0</v>
      </c>
      <c r="AS19" s="77">
        <f>AR19*Estoque!$D18</f>
        <v>0</v>
      </c>
      <c r="AT19" s="76">
        <f>SUMIF('Entradas e Saídas'!$C$936:$C$1027,Controle!$C19,'Entradas e Saídas'!$D$936:$D$1027)</f>
        <v>0</v>
      </c>
      <c r="AU19" s="76">
        <f>SUMIF('Entradas e Saídas'!$C$936:$C$1027,Controle!$C19,'Entradas e Saídas'!$E$936:$E$1027)</f>
        <v>0</v>
      </c>
      <c r="AV19" s="76">
        <f t="shared" si="10"/>
        <v>0</v>
      </c>
      <c r="AW19" s="77">
        <f>AV19*Estoque!$D18</f>
        <v>0</v>
      </c>
      <c r="AX19" s="76">
        <f>SUMIF('Entradas e Saídas'!$C$1029:$C$1120,Controle!$C19,'Entradas e Saídas'!$D$1029:$D$1120)</f>
        <v>0</v>
      </c>
      <c r="AY19" s="76">
        <f>SUMIF('Entradas e Saídas'!$C$1029:$C$1120,Controle!$C19,'Entradas e Saídas'!$E$1029:$E$1120)</f>
        <v>0</v>
      </c>
      <c r="AZ19" s="76">
        <f t="shared" si="11"/>
        <v>0</v>
      </c>
      <c r="BA19" s="78">
        <f>AZ19*Estoque!$D18</f>
        <v>0</v>
      </c>
      <c r="BB19" s="79"/>
    </row>
    <row r="20" ht="24.75" customHeight="1">
      <c r="A20" s="73"/>
      <c r="B20" s="74" t="str">
        <f>IF(Estoque!A19="","",Estoque!A19)</f>
        <v/>
      </c>
      <c r="C20" s="75" t="str">
        <f>IF(Estoque!B19="","",Estoque!B19)</f>
        <v/>
      </c>
      <c r="D20" s="76">
        <f>SUM(H20,L20,P20,T20,X20,AB20,AF20,AJ20,AN20,AR20,AV20,AZ20,Estoque!E19)</f>
        <v>0</v>
      </c>
      <c r="E20" s="77">
        <f>D20*Estoque!D19</f>
        <v>0</v>
      </c>
      <c r="F20" s="76">
        <f>SUMIF('Entradas e Saídas'!$C$4:$C$96,Controle!$C20,'Entradas e Saídas'!$D$4:$D$96)</f>
        <v>0</v>
      </c>
      <c r="G20" s="76">
        <f>SUMIF('Entradas e Saídas'!$C$4:$C$96,Controle!$C20,'Entradas e Saídas'!$E$4:$E$96)</f>
        <v>0</v>
      </c>
      <c r="H20" s="76">
        <f t="shared" si="12"/>
        <v>0</v>
      </c>
      <c r="I20" s="77">
        <f>H20*Estoque!$D19</f>
        <v>0</v>
      </c>
      <c r="J20" s="76">
        <f>SUMIF('Entradas e Saídas'!$C$98:$C$190,Controle!$C20,'Entradas e Saídas'!$D$98:$D$190)</f>
        <v>0</v>
      </c>
      <c r="K20" s="76">
        <f>SUMIF('Entradas e Saídas'!$C$98:$C$190,Controle!$C20,'Entradas e Saídas'!$E$98:$E$190)</f>
        <v>0</v>
      </c>
      <c r="L20" s="76">
        <f t="shared" si="1"/>
        <v>0</v>
      </c>
      <c r="M20" s="77">
        <f>L20*Estoque!$D19</f>
        <v>0</v>
      </c>
      <c r="N20" s="76">
        <f>SUMIF('Entradas e Saídas'!$C$192:$C$283,Controle!$C20,'Entradas e Saídas'!$D$192:$D$283)</f>
        <v>0</v>
      </c>
      <c r="O20" s="76">
        <f>SUMIF('Entradas e Saídas'!$C$192:$C$283,Controle!$C20,'Entradas e Saídas'!$E$192:$E$283)</f>
        <v>0</v>
      </c>
      <c r="P20" s="76">
        <f t="shared" si="2"/>
        <v>0</v>
      </c>
      <c r="Q20" s="77">
        <f>P20*Estoque!$D19</f>
        <v>0</v>
      </c>
      <c r="R20" s="76">
        <f>SUMIF('Entradas e Saídas'!$C$285:$C$376,Controle!$C20,'Entradas e Saídas'!$D$285:$D$376)</f>
        <v>0</v>
      </c>
      <c r="S20" s="76">
        <f>SUMIF('Entradas e Saídas'!$C$285:$C$376,Controle!$C20,'Entradas e Saídas'!$E$285:$E$376)</f>
        <v>0</v>
      </c>
      <c r="T20" s="76">
        <f t="shared" si="3"/>
        <v>0</v>
      </c>
      <c r="U20" s="77">
        <f>T20*Estoque!$D19</f>
        <v>0</v>
      </c>
      <c r="V20" s="76">
        <f>SUMIF('Entradas e Saídas'!$C$378:$C$469,Controle!$C20,'Entradas e Saídas'!$D$378:$D$469)</f>
        <v>0</v>
      </c>
      <c r="W20" s="76">
        <f>SUMIF('Entradas e Saídas'!$C$378:$C$469,Controle!$C20,'Entradas e Saídas'!$E$378:$E$469)</f>
        <v>0</v>
      </c>
      <c r="X20" s="76">
        <f t="shared" si="4"/>
        <v>0</v>
      </c>
      <c r="Y20" s="77">
        <f>X20*Estoque!$D19</f>
        <v>0</v>
      </c>
      <c r="Z20" s="76">
        <f>SUMIF('Entradas e Saídas'!$C$471:$C$562,Controle!$C20,'Entradas e Saídas'!$D$471:$D$562)</f>
        <v>0</v>
      </c>
      <c r="AA20" s="76">
        <f>SUMIF('Entradas e Saídas'!$C$471:$C$562,Controle!$C20,'Entradas e Saídas'!$E$471:$E$562)</f>
        <v>0</v>
      </c>
      <c r="AB20" s="76">
        <f t="shared" si="5"/>
        <v>0</v>
      </c>
      <c r="AC20" s="77">
        <f>AB20*Estoque!$D19</f>
        <v>0</v>
      </c>
      <c r="AD20" s="76">
        <f>SUMIF('Entradas e Saídas'!$C$564:$C$655,Controle!$C20,'Entradas e Saídas'!$D$564:$D$655)</f>
        <v>0</v>
      </c>
      <c r="AE20" s="76">
        <f>SUMIF('Entradas e Saídas'!$C$564:$C$655,Controle!$C20,'Entradas e Saídas'!$E$564:$E$655)</f>
        <v>0</v>
      </c>
      <c r="AF20" s="76">
        <f t="shared" si="6"/>
        <v>0</v>
      </c>
      <c r="AG20" s="77">
        <f>AF20*Estoque!$D19</f>
        <v>0</v>
      </c>
      <c r="AH20" s="76">
        <f>SUMIF('Entradas e Saídas'!$C$657:$C$748,Controle!$C20,'Entradas e Saídas'!$D$657:$D$748)</f>
        <v>0</v>
      </c>
      <c r="AI20" s="76">
        <f>SUMIF('Entradas e Saídas'!$C$657:$C$748,Controle!$C20,'Entradas e Saídas'!$E$657:$E$748)</f>
        <v>0</v>
      </c>
      <c r="AJ20" s="76">
        <f t="shared" si="7"/>
        <v>0</v>
      </c>
      <c r="AK20" s="77">
        <f>AJ20*Estoque!$D19</f>
        <v>0</v>
      </c>
      <c r="AL20" s="76">
        <f>SUMIF('Entradas e Saídas'!$C$750:$C$841,Controle!$C20,'Entradas e Saídas'!$D$750:$D$841)</f>
        <v>0</v>
      </c>
      <c r="AM20" s="76">
        <f>SUMIF('Entradas e Saídas'!$C$750:$C$841,Controle!$C20,'Entradas e Saídas'!$E$750:$E$841)</f>
        <v>0</v>
      </c>
      <c r="AN20" s="76">
        <f t="shared" si="8"/>
        <v>0</v>
      </c>
      <c r="AO20" s="77">
        <f>AN20*Estoque!$D19</f>
        <v>0</v>
      </c>
      <c r="AP20" s="76">
        <f>SUMIF('Entradas e Saídas'!$C$843:$C$934,Controle!$C20,'Entradas e Saídas'!$D$843:$D$934)</f>
        <v>0</v>
      </c>
      <c r="AQ20" s="76">
        <f>SUMIF('Entradas e Saídas'!$C$843:$C$934,Controle!$C20,'Entradas e Saídas'!$E$843:$E$934)</f>
        <v>0</v>
      </c>
      <c r="AR20" s="76">
        <f t="shared" si="9"/>
        <v>0</v>
      </c>
      <c r="AS20" s="77">
        <f>AR20*Estoque!$D19</f>
        <v>0</v>
      </c>
      <c r="AT20" s="76">
        <f>SUMIF('Entradas e Saídas'!$C$936:$C$1027,Controle!$C20,'Entradas e Saídas'!$D$936:$D$1027)</f>
        <v>0</v>
      </c>
      <c r="AU20" s="76">
        <f>SUMIF('Entradas e Saídas'!$C$936:$C$1027,Controle!$C20,'Entradas e Saídas'!$E$936:$E$1027)</f>
        <v>0</v>
      </c>
      <c r="AV20" s="76">
        <f t="shared" si="10"/>
        <v>0</v>
      </c>
      <c r="AW20" s="77">
        <f>AV20*Estoque!$D19</f>
        <v>0</v>
      </c>
      <c r="AX20" s="76">
        <f>SUMIF('Entradas e Saídas'!$C$1029:$C$1120,Controle!$C20,'Entradas e Saídas'!$D$1029:$D$1120)</f>
        <v>0</v>
      </c>
      <c r="AY20" s="76">
        <f>SUMIF('Entradas e Saídas'!$C$1029:$C$1120,Controle!$C20,'Entradas e Saídas'!$E$1029:$E$1120)</f>
        <v>0</v>
      </c>
      <c r="AZ20" s="76">
        <f t="shared" si="11"/>
        <v>0</v>
      </c>
      <c r="BA20" s="78">
        <f>AZ20*Estoque!$D19</f>
        <v>0</v>
      </c>
      <c r="BB20" s="79"/>
    </row>
    <row r="21" ht="24.75" customHeight="1">
      <c r="A21" s="73"/>
      <c r="B21" s="74" t="str">
        <f>IF(Estoque!A20="","",Estoque!A20)</f>
        <v/>
      </c>
      <c r="C21" s="75" t="str">
        <f>IF(Estoque!B20="","",Estoque!B20)</f>
        <v/>
      </c>
      <c r="D21" s="76">
        <f>SUM(H21,L21,P21,T21,X21,AB21,AF21,AJ21,AN21,AR21,AV21,AZ21,Estoque!E20)</f>
        <v>0</v>
      </c>
      <c r="E21" s="77">
        <f>D21*Estoque!D20</f>
        <v>0</v>
      </c>
      <c r="F21" s="76">
        <f>SUMIF('Entradas e Saídas'!$C$4:$C$96,Controle!$C21,'Entradas e Saídas'!$D$4:$D$96)</f>
        <v>0</v>
      </c>
      <c r="G21" s="76">
        <f>SUMIF('Entradas e Saídas'!$C$4:$C$96,Controle!$C21,'Entradas e Saídas'!$E$4:$E$96)</f>
        <v>0</v>
      </c>
      <c r="H21" s="76">
        <f t="shared" si="12"/>
        <v>0</v>
      </c>
      <c r="I21" s="77">
        <f>H21*Estoque!$D20</f>
        <v>0</v>
      </c>
      <c r="J21" s="76">
        <f>SUMIF('Entradas e Saídas'!$C$98:$C$190,Controle!$C21,'Entradas e Saídas'!$D$98:$D$190)</f>
        <v>0</v>
      </c>
      <c r="K21" s="76">
        <f>SUMIF('Entradas e Saídas'!$C$98:$C$190,Controle!$C21,'Entradas e Saídas'!$E$98:$E$190)</f>
        <v>0</v>
      </c>
      <c r="L21" s="76">
        <f t="shared" si="1"/>
        <v>0</v>
      </c>
      <c r="M21" s="77">
        <f>L21*Estoque!$D20</f>
        <v>0</v>
      </c>
      <c r="N21" s="76">
        <f>SUMIF('Entradas e Saídas'!$C$192:$C$283,Controle!$C21,'Entradas e Saídas'!$D$192:$D$283)</f>
        <v>0</v>
      </c>
      <c r="O21" s="76">
        <f>SUMIF('Entradas e Saídas'!$C$192:$C$283,Controle!$C21,'Entradas e Saídas'!$E$192:$E$283)</f>
        <v>0</v>
      </c>
      <c r="P21" s="76">
        <f t="shared" si="2"/>
        <v>0</v>
      </c>
      <c r="Q21" s="77">
        <f>P21*Estoque!$D20</f>
        <v>0</v>
      </c>
      <c r="R21" s="76">
        <f>SUMIF('Entradas e Saídas'!$C$285:$C$376,Controle!$C21,'Entradas e Saídas'!$D$285:$D$376)</f>
        <v>0</v>
      </c>
      <c r="S21" s="76">
        <f>SUMIF('Entradas e Saídas'!$C$285:$C$376,Controle!$C21,'Entradas e Saídas'!$E$285:$E$376)</f>
        <v>0</v>
      </c>
      <c r="T21" s="76">
        <f t="shared" si="3"/>
        <v>0</v>
      </c>
      <c r="U21" s="77">
        <f>T21*Estoque!$D20</f>
        <v>0</v>
      </c>
      <c r="V21" s="76">
        <f>SUMIF('Entradas e Saídas'!$C$378:$C$469,Controle!$C21,'Entradas e Saídas'!$D$378:$D$469)</f>
        <v>0</v>
      </c>
      <c r="W21" s="76">
        <f>SUMIF('Entradas e Saídas'!$C$378:$C$469,Controle!$C21,'Entradas e Saídas'!$E$378:$E$469)</f>
        <v>0</v>
      </c>
      <c r="X21" s="76">
        <f t="shared" si="4"/>
        <v>0</v>
      </c>
      <c r="Y21" s="77">
        <f>X21*Estoque!$D20</f>
        <v>0</v>
      </c>
      <c r="Z21" s="76">
        <f>SUMIF('Entradas e Saídas'!$C$471:$C$562,Controle!$C21,'Entradas e Saídas'!$D$471:$D$562)</f>
        <v>0</v>
      </c>
      <c r="AA21" s="76">
        <f>SUMIF('Entradas e Saídas'!$C$471:$C$562,Controle!$C21,'Entradas e Saídas'!$E$471:$E$562)</f>
        <v>0</v>
      </c>
      <c r="AB21" s="76">
        <f t="shared" si="5"/>
        <v>0</v>
      </c>
      <c r="AC21" s="77">
        <f>AB21*Estoque!$D20</f>
        <v>0</v>
      </c>
      <c r="AD21" s="76">
        <f>SUMIF('Entradas e Saídas'!$C$564:$C$655,Controle!$C21,'Entradas e Saídas'!$D$564:$D$655)</f>
        <v>0</v>
      </c>
      <c r="AE21" s="76">
        <f>SUMIF('Entradas e Saídas'!$C$564:$C$655,Controle!$C21,'Entradas e Saídas'!$E$564:$E$655)</f>
        <v>0</v>
      </c>
      <c r="AF21" s="76">
        <f t="shared" si="6"/>
        <v>0</v>
      </c>
      <c r="AG21" s="77">
        <f>AF21*Estoque!$D20</f>
        <v>0</v>
      </c>
      <c r="AH21" s="76">
        <f>SUMIF('Entradas e Saídas'!$C$657:$C$748,Controle!$C21,'Entradas e Saídas'!$D$657:$D$748)</f>
        <v>0</v>
      </c>
      <c r="AI21" s="76">
        <f>SUMIF('Entradas e Saídas'!$C$657:$C$748,Controle!$C21,'Entradas e Saídas'!$E$657:$E$748)</f>
        <v>0</v>
      </c>
      <c r="AJ21" s="76">
        <f t="shared" si="7"/>
        <v>0</v>
      </c>
      <c r="AK21" s="77">
        <f>AJ21*Estoque!$D20</f>
        <v>0</v>
      </c>
      <c r="AL21" s="76">
        <f>SUMIF('Entradas e Saídas'!$C$750:$C$841,Controle!$C21,'Entradas e Saídas'!$D$750:$D$841)</f>
        <v>0</v>
      </c>
      <c r="AM21" s="76">
        <f>SUMIF('Entradas e Saídas'!$C$750:$C$841,Controle!$C21,'Entradas e Saídas'!$E$750:$E$841)</f>
        <v>0</v>
      </c>
      <c r="AN21" s="76">
        <f t="shared" si="8"/>
        <v>0</v>
      </c>
      <c r="AO21" s="77">
        <f>AN21*Estoque!$D20</f>
        <v>0</v>
      </c>
      <c r="AP21" s="76">
        <f>SUMIF('Entradas e Saídas'!$C$843:$C$934,Controle!$C21,'Entradas e Saídas'!$D$843:$D$934)</f>
        <v>0</v>
      </c>
      <c r="AQ21" s="76">
        <f>SUMIF('Entradas e Saídas'!$C$843:$C$934,Controle!$C21,'Entradas e Saídas'!$E$843:$E$934)</f>
        <v>0</v>
      </c>
      <c r="AR21" s="76">
        <f t="shared" si="9"/>
        <v>0</v>
      </c>
      <c r="AS21" s="77">
        <f>AR21*Estoque!$D20</f>
        <v>0</v>
      </c>
      <c r="AT21" s="76">
        <f>SUMIF('Entradas e Saídas'!$C$936:$C$1027,Controle!$C21,'Entradas e Saídas'!$D$936:$D$1027)</f>
        <v>0</v>
      </c>
      <c r="AU21" s="76">
        <f>SUMIF('Entradas e Saídas'!$C$936:$C$1027,Controle!$C21,'Entradas e Saídas'!$E$936:$E$1027)</f>
        <v>0</v>
      </c>
      <c r="AV21" s="76">
        <f t="shared" si="10"/>
        <v>0</v>
      </c>
      <c r="AW21" s="77">
        <f>AV21*Estoque!$D20</f>
        <v>0</v>
      </c>
      <c r="AX21" s="76">
        <f>SUMIF('Entradas e Saídas'!$C$1029:$C$1120,Controle!$C21,'Entradas e Saídas'!$D$1029:$D$1120)</f>
        <v>0</v>
      </c>
      <c r="AY21" s="76">
        <f>SUMIF('Entradas e Saídas'!$C$1029:$C$1120,Controle!$C21,'Entradas e Saídas'!$E$1029:$E$1120)</f>
        <v>0</v>
      </c>
      <c r="AZ21" s="76">
        <f t="shared" si="11"/>
        <v>0</v>
      </c>
      <c r="BA21" s="78">
        <f>AZ21*Estoque!$D20</f>
        <v>0</v>
      </c>
      <c r="BB21" s="79"/>
    </row>
    <row r="22" ht="24.75" customHeight="1">
      <c r="A22" s="73"/>
      <c r="B22" s="74" t="str">
        <f>IF(Estoque!A21="","",Estoque!A21)</f>
        <v/>
      </c>
      <c r="C22" s="75" t="str">
        <f>IF(Estoque!B21="","",Estoque!B21)</f>
        <v/>
      </c>
      <c r="D22" s="76">
        <f>SUM(H22,L22,P22,T22,X22,AB22,AF22,AJ22,AN22,AR22,AV22,AZ22,Estoque!E21)</f>
        <v>0</v>
      </c>
      <c r="E22" s="77">
        <f>D22*Estoque!D21</f>
        <v>0</v>
      </c>
      <c r="F22" s="76">
        <f>SUMIF('Entradas e Saídas'!$C$4:$C$96,Controle!$C22,'Entradas e Saídas'!$D$4:$D$96)</f>
        <v>0</v>
      </c>
      <c r="G22" s="76">
        <f>SUMIF('Entradas e Saídas'!$C$4:$C$96,Controle!$C22,'Entradas e Saídas'!$E$4:$E$96)</f>
        <v>0</v>
      </c>
      <c r="H22" s="76">
        <f t="shared" si="12"/>
        <v>0</v>
      </c>
      <c r="I22" s="77">
        <f>H22*Estoque!$D21</f>
        <v>0</v>
      </c>
      <c r="J22" s="76">
        <f>SUMIF('Entradas e Saídas'!$C$98:$C$190,Controle!$C22,'Entradas e Saídas'!$D$98:$D$190)</f>
        <v>0</v>
      </c>
      <c r="K22" s="76">
        <f>SUMIF('Entradas e Saídas'!$C$98:$C$190,Controle!$C22,'Entradas e Saídas'!$E$98:$E$190)</f>
        <v>0</v>
      </c>
      <c r="L22" s="76">
        <f t="shared" si="1"/>
        <v>0</v>
      </c>
      <c r="M22" s="77">
        <f>L22*Estoque!$D21</f>
        <v>0</v>
      </c>
      <c r="N22" s="76">
        <f>SUMIF('Entradas e Saídas'!$C$192:$C$283,Controle!$C22,'Entradas e Saídas'!$D$192:$D$283)</f>
        <v>0</v>
      </c>
      <c r="O22" s="76">
        <f>SUMIF('Entradas e Saídas'!$C$192:$C$283,Controle!$C22,'Entradas e Saídas'!$E$192:$E$283)</f>
        <v>0</v>
      </c>
      <c r="P22" s="76">
        <f t="shared" si="2"/>
        <v>0</v>
      </c>
      <c r="Q22" s="77">
        <f>P22*Estoque!$D21</f>
        <v>0</v>
      </c>
      <c r="R22" s="76">
        <f>SUMIF('Entradas e Saídas'!$C$285:$C$376,Controle!$C22,'Entradas e Saídas'!$D$285:$D$376)</f>
        <v>0</v>
      </c>
      <c r="S22" s="76">
        <f>SUMIF('Entradas e Saídas'!$C$285:$C$376,Controle!$C22,'Entradas e Saídas'!$E$285:$E$376)</f>
        <v>0</v>
      </c>
      <c r="T22" s="76">
        <f t="shared" si="3"/>
        <v>0</v>
      </c>
      <c r="U22" s="77">
        <f>T22*Estoque!$D21</f>
        <v>0</v>
      </c>
      <c r="V22" s="76">
        <f>SUMIF('Entradas e Saídas'!$C$378:$C$469,Controle!$C22,'Entradas e Saídas'!$D$378:$D$469)</f>
        <v>0</v>
      </c>
      <c r="W22" s="76">
        <f>SUMIF('Entradas e Saídas'!$C$378:$C$469,Controle!$C22,'Entradas e Saídas'!$E$378:$E$469)</f>
        <v>0</v>
      </c>
      <c r="X22" s="76">
        <f t="shared" si="4"/>
        <v>0</v>
      </c>
      <c r="Y22" s="77">
        <f>X22*Estoque!$D21</f>
        <v>0</v>
      </c>
      <c r="Z22" s="76">
        <f>SUMIF('Entradas e Saídas'!$C$471:$C$562,Controle!$C22,'Entradas e Saídas'!$D$471:$D$562)</f>
        <v>0</v>
      </c>
      <c r="AA22" s="76">
        <f>SUMIF('Entradas e Saídas'!$C$471:$C$562,Controle!$C22,'Entradas e Saídas'!$E$471:$E$562)</f>
        <v>0</v>
      </c>
      <c r="AB22" s="76">
        <f t="shared" si="5"/>
        <v>0</v>
      </c>
      <c r="AC22" s="77">
        <f>AB22*Estoque!$D21</f>
        <v>0</v>
      </c>
      <c r="AD22" s="76">
        <f>SUMIF('Entradas e Saídas'!$C$564:$C$655,Controle!$C22,'Entradas e Saídas'!$D$564:$D$655)</f>
        <v>0</v>
      </c>
      <c r="AE22" s="76">
        <f>SUMIF('Entradas e Saídas'!$C$564:$C$655,Controle!$C22,'Entradas e Saídas'!$E$564:$E$655)</f>
        <v>0</v>
      </c>
      <c r="AF22" s="76">
        <f t="shared" si="6"/>
        <v>0</v>
      </c>
      <c r="AG22" s="77">
        <f>AF22*Estoque!$D21</f>
        <v>0</v>
      </c>
      <c r="AH22" s="76">
        <f>SUMIF('Entradas e Saídas'!$C$657:$C$748,Controle!$C22,'Entradas e Saídas'!$D$657:$D$748)</f>
        <v>0</v>
      </c>
      <c r="AI22" s="76">
        <f>SUMIF('Entradas e Saídas'!$C$657:$C$748,Controle!$C22,'Entradas e Saídas'!$E$657:$E$748)</f>
        <v>0</v>
      </c>
      <c r="AJ22" s="76">
        <f t="shared" si="7"/>
        <v>0</v>
      </c>
      <c r="AK22" s="77">
        <f>AJ22*Estoque!$D21</f>
        <v>0</v>
      </c>
      <c r="AL22" s="76">
        <f>SUMIF('Entradas e Saídas'!$C$750:$C$841,Controle!$C22,'Entradas e Saídas'!$D$750:$D$841)</f>
        <v>0</v>
      </c>
      <c r="AM22" s="76">
        <f>SUMIF('Entradas e Saídas'!$C$750:$C$841,Controle!$C22,'Entradas e Saídas'!$E$750:$E$841)</f>
        <v>0</v>
      </c>
      <c r="AN22" s="76">
        <f t="shared" si="8"/>
        <v>0</v>
      </c>
      <c r="AO22" s="77">
        <f>AN22*Estoque!$D21</f>
        <v>0</v>
      </c>
      <c r="AP22" s="76">
        <f>SUMIF('Entradas e Saídas'!$C$843:$C$934,Controle!$C22,'Entradas e Saídas'!$D$843:$D$934)</f>
        <v>0</v>
      </c>
      <c r="AQ22" s="76">
        <f>SUMIF('Entradas e Saídas'!$C$843:$C$934,Controle!$C22,'Entradas e Saídas'!$E$843:$E$934)</f>
        <v>0</v>
      </c>
      <c r="AR22" s="76">
        <f t="shared" si="9"/>
        <v>0</v>
      </c>
      <c r="AS22" s="77">
        <f>AR22*Estoque!$D21</f>
        <v>0</v>
      </c>
      <c r="AT22" s="76">
        <f>SUMIF('Entradas e Saídas'!$C$936:$C$1027,Controle!$C22,'Entradas e Saídas'!$D$936:$D$1027)</f>
        <v>0</v>
      </c>
      <c r="AU22" s="76">
        <f>SUMIF('Entradas e Saídas'!$C$936:$C$1027,Controle!$C22,'Entradas e Saídas'!$E$936:$E$1027)</f>
        <v>0</v>
      </c>
      <c r="AV22" s="76">
        <f t="shared" si="10"/>
        <v>0</v>
      </c>
      <c r="AW22" s="77">
        <f>AV22*Estoque!$D21</f>
        <v>0</v>
      </c>
      <c r="AX22" s="76">
        <f>SUMIF('Entradas e Saídas'!$C$1029:$C$1120,Controle!$C22,'Entradas e Saídas'!$D$1029:$D$1120)</f>
        <v>0</v>
      </c>
      <c r="AY22" s="76">
        <f>SUMIF('Entradas e Saídas'!$C$1029:$C$1120,Controle!$C22,'Entradas e Saídas'!$E$1029:$E$1120)</f>
        <v>0</v>
      </c>
      <c r="AZ22" s="76">
        <f t="shared" si="11"/>
        <v>0</v>
      </c>
      <c r="BA22" s="78">
        <f>AZ22*Estoque!$D21</f>
        <v>0</v>
      </c>
      <c r="BB22" s="79"/>
    </row>
    <row r="23" ht="24.75" customHeight="1">
      <c r="A23" s="73"/>
      <c r="B23" s="74" t="str">
        <f>IF(Estoque!A22="","",Estoque!A22)</f>
        <v/>
      </c>
      <c r="C23" s="75" t="str">
        <f>IF(Estoque!B22="","",Estoque!B22)</f>
        <v/>
      </c>
      <c r="D23" s="76">
        <f>SUM(H23,L23,P23,T23,X23,AB23,AF23,AJ23,AN23,AR23,AV23,AZ23,Estoque!E22)</f>
        <v>0</v>
      </c>
      <c r="E23" s="77">
        <f>D23*Estoque!D22</f>
        <v>0</v>
      </c>
      <c r="F23" s="76">
        <f>SUMIF('Entradas e Saídas'!$C$4:$C$96,Controle!$C23,'Entradas e Saídas'!$D$4:$D$96)</f>
        <v>0</v>
      </c>
      <c r="G23" s="76">
        <f>SUMIF('Entradas e Saídas'!$C$4:$C$96,Controle!$C23,'Entradas e Saídas'!$E$4:$E$96)</f>
        <v>0</v>
      </c>
      <c r="H23" s="76">
        <f t="shared" si="12"/>
        <v>0</v>
      </c>
      <c r="I23" s="77">
        <f>H23*Estoque!$D22</f>
        <v>0</v>
      </c>
      <c r="J23" s="76">
        <f>SUMIF('Entradas e Saídas'!$C$98:$C$190,Controle!$C23,'Entradas e Saídas'!$D$98:$D$190)</f>
        <v>0</v>
      </c>
      <c r="K23" s="76">
        <f>SUMIF('Entradas e Saídas'!$C$98:$C$190,Controle!$C23,'Entradas e Saídas'!$E$98:$E$190)</f>
        <v>0</v>
      </c>
      <c r="L23" s="76">
        <f t="shared" si="1"/>
        <v>0</v>
      </c>
      <c r="M23" s="77">
        <f>L23*Estoque!$D22</f>
        <v>0</v>
      </c>
      <c r="N23" s="76">
        <f>SUMIF('Entradas e Saídas'!$C$192:$C$283,Controle!$C23,'Entradas e Saídas'!$D$192:$D$283)</f>
        <v>0</v>
      </c>
      <c r="O23" s="76">
        <f>SUMIF('Entradas e Saídas'!$C$192:$C$283,Controle!$C23,'Entradas e Saídas'!$E$192:$E$283)</f>
        <v>0</v>
      </c>
      <c r="P23" s="76">
        <f t="shared" si="2"/>
        <v>0</v>
      </c>
      <c r="Q23" s="77">
        <f>P23*Estoque!$D22</f>
        <v>0</v>
      </c>
      <c r="R23" s="76">
        <f>SUMIF('Entradas e Saídas'!$C$285:$C$376,Controle!$C23,'Entradas e Saídas'!$D$285:$D$376)</f>
        <v>0</v>
      </c>
      <c r="S23" s="76">
        <f>SUMIF('Entradas e Saídas'!$C$285:$C$376,Controle!$C23,'Entradas e Saídas'!$E$285:$E$376)</f>
        <v>0</v>
      </c>
      <c r="T23" s="76">
        <f t="shared" si="3"/>
        <v>0</v>
      </c>
      <c r="U23" s="77">
        <f>T23*Estoque!$D22</f>
        <v>0</v>
      </c>
      <c r="V23" s="76">
        <f>SUMIF('Entradas e Saídas'!$C$378:$C$469,Controle!$C23,'Entradas e Saídas'!$D$378:$D$469)</f>
        <v>0</v>
      </c>
      <c r="W23" s="76">
        <f>SUMIF('Entradas e Saídas'!$C$378:$C$469,Controle!$C23,'Entradas e Saídas'!$E$378:$E$469)</f>
        <v>0</v>
      </c>
      <c r="X23" s="76">
        <f t="shared" si="4"/>
        <v>0</v>
      </c>
      <c r="Y23" s="77">
        <f>X23*Estoque!$D22</f>
        <v>0</v>
      </c>
      <c r="Z23" s="76">
        <f>SUMIF('Entradas e Saídas'!$C$471:$C$562,Controle!$C23,'Entradas e Saídas'!$D$471:$D$562)</f>
        <v>0</v>
      </c>
      <c r="AA23" s="76">
        <f>SUMIF('Entradas e Saídas'!$C$471:$C$562,Controle!$C23,'Entradas e Saídas'!$E$471:$E$562)</f>
        <v>0</v>
      </c>
      <c r="AB23" s="76">
        <f t="shared" si="5"/>
        <v>0</v>
      </c>
      <c r="AC23" s="77">
        <f>AB23*Estoque!$D22</f>
        <v>0</v>
      </c>
      <c r="AD23" s="76">
        <f>SUMIF('Entradas e Saídas'!$C$564:$C$655,Controle!$C23,'Entradas e Saídas'!$D$564:$D$655)</f>
        <v>0</v>
      </c>
      <c r="AE23" s="76">
        <f>SUMIF('Entradas e Saídas'!$C$564:$C$655,Controle!$C23,'Entradas e Saídas'!$E$564:$E$655)</f>
        <v>0</v>
      </c>
      <c r="AF23" s="76">
        <f t="shared" si="6"/>
        <v>0</v>
      </c>
      <c r="AG23" s="77">
        <f>AF23*Estoque!$D22</f>
        <v>0</v>
      </c>
      <c r="AH23" s="76">
        <f>SUMIF('Entradas e Saídas'!$C$657:$C$748,Controle!$C23,'Entradas e Saídas'!$D$657:$D$748)</f>
        <v>0</v>
      </c>
      <c r="AI23" s="76">
        <f>SUMIF('Entradas e Saídas'!$C$657:$C$748,Controle!$C23,'Entradas e Saídas'!$E$657:$E$748)</f>
        <v>0</v>
      </c>
      <c r="AJ23" s="76">
        <f t="shared" si="7"/>
        <v>0</v>
      </c>
      <c r="AK23" s="77">
        <f>AJ23*Estoque!$D22</f>
        <v>0</v>
      </c>
      <c r="AL23" s="76">
        <f>SUMIF('Entradas e Saídas'!$C$750:$C$841,Controle!$C23,'Entradas e Saídas'!$D$750:$D$841)</f>
        <v>0</v>
      </c>
      <c r="AM23" s="76">
        <f>SUMIF('Entradas e Saídas'!$C$750:$C$841,Controle!$C23,'Entradas e Saídas'!$E$750:$E$841)</f>
        <v>0</v>
      </c>
      <c r="AN23" s="76">
        <f t="shared" si="8"/>
        <v>0</v>
      </c>
      <c r="AO23" s="77">
        <f>AN23*Estoque!$D22</f>
        <v>0</v>
      </c>
      <c r="AP23" s="76">
        <f>SUMIF('Entradas e Saídas'!$C$843:$C$934,Controle!$C23,'Entradas e Saídas'!$D$843:$D$934)</f>
        <v>0</v>
      </c>
      <c r="AQ23" s="76">
        <f>SUMIF('Entradas e Saídas'!$C$843:$C$934,Controle!$C23,'Entradas e Saídas'!$E$843:$E$934)</f>
        <v>0</v>
      </c>
      <c r="AR23" s="76">
        <f t="shared" si="9"/>
        <v>0</v>
      </c>
      <c r="AS23" s="77">
        <f>AR23*Estoque!$D22</f>
        <v>0</v>
      </c>
      <c r="AT23" s="76">
        <f>SUMIF('Entradas e Saídas'!$C$936:$C$1027,Controle!$C23,'Entradas e Saídas'!$D$936:$D$1027)</f>
        <v>0</v>
      </c>
      <c r="AU23" s="76">
        <f>SUMIF('Entradas e Saídas'!$C$936:$C$1027,Controle!$C23,'Entradas e Saídas'!$E$936:$E$1027)</f>
        <v>0</v>
      </c>
      <c r="AV23" s="76">
        <f t="shared" si="10"/>
        <v>0</v>
      </c>
      <c r="AW23" s="77">
        <f>AV23*Estoque!$D22</f>
        <v>0</v>
      </c>
      <c r="AX23" s="76">
        <f>SUMIF('Entradas e Saídas'!$C$1029:$C$1120,Controle!$C23,'Entradas e Saídas'!$D$1029:$D$1120)</f>
        <v>0</v>
      </c>
      <c r="AY23" s="76">
        <f>SUMIF('Entradas e Saídas'!$C$1029:$C$1120,Controle!$C23,'Entradas e Saídas'!$E$1029:$E$1120)</f>
        <v>0</v>
      </c>
      <c r="AZ23" s="76">
        <f t="shared" si="11"/>
        <v>0</v>
      </c>
      <c r="BA23" s="78">
        <f>AZ23*Estoque!$D22</f>
        <v>0</v>
      </c>
      <c r="BB23" s="79"/>
    </row>
    <row r="24" ht="24.75" customHeight="1">
      <c r="A24" s="73"/>
      <c r="B24" s="74" t="str">
        <f>IF(Estoque!A23="","",Estoque!A23)</f>
        <v/>
      </c>
      <c r="C24" s="75" t="str">
        <f>IF(Estoque!B23="","",Estoque!B23)</f>
        <v/>
      </c>
      <c r="D24" s="76">
        <f>SUM(H24,L24,P24,T24,X24,AB24,AF24,AJ24,AN24,AR24,AV24,AZ24,Estoque!E23)</f>
        <v>0</v>
      </c>
      <c r="E24" s="77">
        <f>D24*Estoque!D23</f>
        <v>0</v>
      </c>
      <c r="F24" s="76">
        <f>SUMIF('Entradas e Saídas'!$C$4:$C$96,Controle!$C24,'Entradas e Saídas'!$D$4:$D$96)</f>
        <v>0</v>
      </c>
      <c r="G24" s="76">
        <f>SUMIF('Entradas e Saídas'!$C$4:$C$96,Controle!$C24,'Entradas e Saídas'!$E$4:$E$96)</f>
        <v>0</v>
      </c>
      <c r="H24" s="76">
        <f t="shared" si="12"/>
        <v>0</v>
      </c>
      <c r="I24" s="77">
        <f>H24*Estoque!$D23</f>
        <v>0</v>
      </c>
      <c r="J24" s="76">
        <f>SUMIF('Entradas e Saídas'!$C$98:$C$190,Controle!$C24,'Entradas e Saídas'!$D$98:$D$190)</f>
        <v>0</v>
      </c>
      <c r="K24" s="76">
        <f>SUMIF('Entradas e Saídas'!$C$98:$C$190,Controle!$C24,'Entradas e Saídas'!$E$98:$E$190)</f>
        <v>0</v>
      </c>
      <c r="L24" s="76">
        <f t="shared" si="1"/>
        <v>0</v>
      </c>
      <c r="M24" s="77">
        <f>L24*Estoque!$D23</f>
        <v>0</v>
      </c>
      <c r="N24" s="76">
        <f>SUMIF('Entradas e Saídas'!$C$192:$C$283,Controle!$C24,'Entradas e Saídas'!$D$192:$D$283)</f>
        <v>0</v>
      </c>
      <c r="O24" s="76">
        <f>SUMIF('Entradas e Saídas'!$C$192:$C$283,Controle!$C24,'Entradas e Saídas'!$E$192:$E$283)</f>
        <v>0</v>
      </c>
      <c r="P24" s="76">
        <f t="shared" si="2"/>
        <v>0</v>
      </c>
      <c r="Q24" s="77">
        <f>P24*Estoque!$D23</f>
        <v>0</v>
      </c>
      <c r="R24" s="76">
        <f>SUMIF('Entradas e Saídas'!$C$285:$C$376,Controle!$C24,'Entradas e Saídas'!$D$285:$D$376)</f>
        <v>0</v>
      </c>
      <c r="S24" s="76">
        <f>SUMIF('Entradas e Saídas'!$C$285:$C$376,Controle!$C24,'Entradas e Saídas'!$E$285:$E$376)</f>
        <v>0</v>
      </c>
      <c r="T24" s="76">
        <f t="shared" si="3"/>
        <v>0</v>
      </c>
      <c r="U24" s="77">
        <f>T24*Estoque!$D23</f>
        <v>0</v>
      </c>
      <c r="V24" s="76">
        <f>SUMIF('Entradas e Saídas'!$C$378:$C$469,Controle!$C24,'Entradas e Saídas'!$D$378:$D$469)</f>
        <v>0</v>
      </c>
      <c r="W24" s="76">
        <f>SUMIF('Entradas e Saídas'!$C$378:$C$469,Controle!$C24,'Entradas e Saídas'!$E$378:$E$469)</f>
        <v>0</v>
      </c>
      <c r="X24" s="76">
        <f t="shared" si="4"/>
        <v>0</v>
      </c>
      <c r="Y24" s="77">
        <f>X24*Estoque!$D23</f>
        <v>0</v>
      </c>
      <c r="Z24" s="76">
        <f>SUMIF('Entradas e Saídas'!$C$471:$C$562,Controle!$C24,'Entradas e Saídas'!$D$471:$D$562)</f>
        <v>0</v>
      </c>
      <c r="AA24" s="76">
        <f>SUMIF('Entradas e Saídas'!$C$471:$C$562,Controle!$C24,'Entradas e Saídas'!$E$471:$E$562)</f>
        <v>0</v>
      </c>
      <c r="AB24" s="76">
        <f t="shared" si="5"/>
        <v>0</v>
      </c>
      <c r="AC24" s="77">
        <f>AB24*Estoque!$D23</f>
        <v>0</v>
      </c>
      <c r="AD24" s="76">
        <f>SUMIF('Entradas e Saídas'!$C$564:$C$655,Controle!$C24,'Entradas e Saídas'!$D$564:$D$655)</f>
        <v>0</v>
      </c>
      <c r="AE24" s="76">
        <f>SUMIF('Entradas e Saídas'!$C$564:$C$655,Controle!$C24,'Entradas e Saídas'!$E$564:$E$655)</f>
        <v>0</v>
      </c>
      <c r="AF24" s="76">
        <f t="shared" si="6"/>
        <v>0</v>
      </c>
      <c r="AG24" s="77">
        <f>AF24*Estoque!$D23</f>
        <v>0</v>
      </c>
      <c r="AH24" s="76">
        <f>SUMIF('Entradas e Saídas'!$C$657:$C$748,Controle!$C24,'Entradas e Saídas'!$D$657:$D$748)</f>
        <v>0</v>
      </c>
      <c r="AI24" s="76">
        <f>SUMIF('Entradas e Saídas'!$C$657:$C$748,Controle!$C24,'Entradas e Saídas'!$E$657:$E$748)</f>
        <v>0</v>
      </c>
      <c r="AJ24" s="76">
        <f t="shared" si="7"/>
        <v>0</v>
      </c>
      <c r="AK24" s="77">
        <f>AJ24*Estoque!$D23</f>
        <v>0</v>
      </c>
      <c r="AL24" s="76">
        <f>SUMIF('Entradas e Saídas'!$C$750:$C$841,Controle!$C24,'Entradas e Saídas'!$D$750:$D$841)</f>
        <v>0</v>
      </c>
      <c r="AM24" s="76">
        <f>SUMIF('Entradas e Saídas'!$C$750:$C$841,Controle!$C24,'Entradas e Saídas'!$E$750:$E$841)</f>
        <v>0</v>
      </c>
      <c r="AN24" s="76">
        <f t="shared" si="8"/>
        <v>0</v>
      </c>
      <c r="AO24" s="77">
        <f>AN24*Estoque!$D23</f>
        <v>0</v>
      </c>
      <c r="AP24" s="76">
        <f>SUMIF('Entradas e Saídas'!$C$843:$C$934,Controle!$C24,'Entradas e Saídas'!$D$843:$D$934)</f>
        <v>0</v>
      </c>
      <c r="AQ24" s="76">
        <f>SUMIF('Entradas e Saídas'!$C$843:$C$934,Controle!$C24,'Entradas e Saídas'!$E$843:$E$934)</f>
        <v>0</v>
      </c>
      <c r="AR24" s="76">
        <f t="shared" si="9"/>
        <v>0</v>
      </c>
      <c r="AS24" s="77">
        <f>AR24*Estoque!$D23</f>
        <v>0</v>
      </c>
      <c r="AT24" s="76">
        <f>SUMIF('Entradas e Saídas'!$C$936:$C$1027,Controle!$C24,'Entradas e Saídas'!$D$936:$D$1027)</f>
        <v>0</v>
      </c>
      <c r="AU24" s="76">
        <f>SUMIF('Entradas e Saídas'!$C$936:$C$1027,Controle!$C24,'Entradas e Saídas'!$E$936:$E$1027)</f>
        <v>0</v>
      </c>
      <c r="AV24" s="76">
        <f t="shared" si="10"/>
        <v>0</v>
      </c>
      <c r="AW24" s="77">
        <f>AV24*Estoque!$D23</f>
        <v>0</v>
      </c>
      <c r="AX24" s="76">
        <f>SUMIF('Entradas e Saídas'!$C$1029:$C$1120,Controle!$C24,'Entradas e Saídas'!$D$1029:$D$1120)</f>
        <v>0</v>
      </c>
      <c r="AY24" s="76">
        <f>SUMIF('Entradas e Saídas'!$C$1029:$C$1120,Controle!$C24,'Entradas e Saídas'!$E$1029:$E$1120)</f>
        <v>0</v>
      </c>
      <c r="AZ24" s="76">
        <f t="shared" si="11"/>
        <v>0</v>
      </c>
      <c r="BA24" s="78">
        <f>AZ24*Estoque!$D23</f>
        <v>0</v>
      </c>
      <c r="BB24" s="79"/>
    </row>
    <row r="25" ht="24.75" customHeight="1">
      <c r="A25" s="73"/>
      <c r="B25" s="74" t="str">
        <f>IF(Estoque!A24="","",Estoque!A24)</f>
        <v/>
      </c>
      <c r="C25" s="75" t="str">
        <f>IF(Estoque!B24="","",Estoque!B24)</f>
        <v/>
      </c>
      <c r="D25" s="76">
        <f>SUM(H25,L25,P25,T25,X25,AB25,AF25,AJ25,AN25,AR25,AV25,AZ25,Estoque!E24)</f>
        <v>0</v>
      </c>
      <c r="E25" s="77">
        <f>D25*Estoque!D24</f>
        <v>0</v>
      </c>
      <c r="F25" s="76">
        <f>SUMIF('Entradas e Saídas'!$C$4:$C$96,Controle!$C25,'Entradas e Saídas'!$D$4:$D$96)</f>
        <v>0</v>
      </c>
      <c r="G25" s="76">
        <f>SUMIF('Entradas e Saídas'!$C$4:$C$96,Controle!$C25,'Entradas e Saídas'!$E$4:$E$96)</f>
        <v>0</v>
      </c>
      <c r="H25" s="76">
        <f t="shared" si="12"/>
        <v>0</v>
      </c>
      <c r="I25" s="77">
        <f>H25*Estoque!$D24</f>
        <v>0</v>
      </c>
      <c r="J25" s="76">
        <f>SUMIF('Entradas e Saídas'!$C$98:$C$190,Controle!$C25,'Entradas e Saídas'!$D$98:$D$190)</f>
        <v>0</v>
      </c>
      <c r="K25" s="76">
        <f>SUMIF('Entradas e Saídas'!$C$98:$C$190,Controle!$C25,'Entradas e Saídas'!$E$98:$E$190)</f>
        <v>0</v>
      </c>
      <c r="L25" s="76">
        <f t="shared" si="1"/>
        <v>0</v>
      </c>
      <c r="M25" s="77">
        <f>L25*Estoque!$D24</f>
        <v>0</v>
      </c>
      <c r="N25" s="76">
        <f>SUMIF('Entradas e Saídas'!$C$192:$C$283,Controle!$C25,'Entradas e Saídas'!$D$192:$D$283)</f>
        <v>0</v>
      </c>
      <c r="O25" s="76">
        <f>SUMIF('Entradas e Saídas'!$C$192:$C$283,Controle!$C25,'Entradas e Saídas'!$E$192:$E$283)</f>
        <v>0</v>
      </c>
      <c r="P25" s="76">
        <f t="shared" si="2"/>
        <v>0</v>
      </c>
      <c r="Q25" s="77">
        <f>P25*Estoque!$D24</f>
        <v>0</v>
      </c>
      <c r="R25" s="76">
        <f>SUMIF('Entradas e Saídas'!$C$285:$C$376,Controle!$C25,'Entradas e Saídas'!$D$285:$D$376)</f>
        <v>0</v>
      </c>
      <c r="S25" s="76">
        <f>SUMIF('Entradas e Saídas'!$C$285:$C$376,Controle!$C25,'Entradas e Saídas'!$E$285:$E$376)</f>
        <v>0</v>
      </c>
      <c r="T25" s="76">
        <f t="shared" si="3"/>
        <v>0</v>
      </c>
      <c r="U25" s="77">
        <f>T25*Estoque!$D24</f>
        <v>0</v>
      </c>
      <c r="V25" s="76">
        <f>SUMIF('Entradas e Saídas'!$C$378:$C$469,Controle!$C25,'Entradas e Saídas'!$D$378:$D$469)</f>
        <v>0</v>
      </c>
      <c r="W25" s="76">
        <f>SUMIF('Entradas e Saídas'!$C$378:$C$469,Controle!$C25,'Entradas e Saídas'!$E$378:$E$469)</f>
        <v>0</v>
      </c>
      <c r="X25" s="76">
        <f t="shared" si="4"/>
        <v>0</v>
      </c>
      <c r="Y25" s="77">
        <f>X25*Estoque!$D24</f>
        <v>0</v>
      </c>
      <c r="Z25" s="76">
        <f>SUMIF('Entradas e Saídas'!$C$471:$C$562,Controle!$C25,'Entradas e Saídas'!$D$471:$D$562)</f>
        <v>0</v>
      </c>
      <c r="AA25" s="76">
        <f>SUMIF('Entradas e Saídas'!$C$471:$C$562,Controle!$C25,'Entradas e Saídas'!$E$471:$E$562)</f>
        <v>0</v>
      </c>
      <c r="AB25" s="76">
        <f t="shared" si="5"/>
        <v>0</v>
      </c>
      <c r="AC25" s="77">
        <f>AB25*Estoque!$D24</f>
        <v>0</v>
      </c>
      <c r="AD25" s="76">
        <f>SUMIF('Entradas e Saídas'!$C$564:$C$655,Controle!$C25,'Entradas e Saídas'!$D$564:$D$655)</f>
        <v>0</v>
      </c>
      <c r="AE25" s="76">
        <f>SUMIF('Entradas e Saídas'!$C$564:$C$655,Controle!$C25,'Entradas e Saídas'!$E$564:$E$655)</f>
        <v>0</v>
      </c>
      <c r="AF25" s="76">
        <f t="shared" si="6"/>
        <v>0</v>
      </c>
      <c r="AG25" s="77">
        <f>AF25*Estoque!$D24</f>
        <v>0</v>
      </c>
      <c r="AH25" s="76">
        <f>SUMIF('Entradas e Saídas'!$C$657:$C$748,Controle!$C25,'Entradas e Saídas'!$D$657:$D$748)</f>
        <v>0</v>
      </c>
      <c r="AI25" s="76">
        <f>SUMIF('Entradas e Saídas'!$C$657:$C$748,Controle!$C25,'Entradas e Saídas'!$E$657:$E$748)</f>
        <v>0</v>
      </c>
      <c r="AJ25" s="76">
        <f t="shared" si="7"/>
        <v>0</v>
      </c>
      <c r="AK25" s="77">
        <f>AJ25*Estoque!$D24</f>
        <v>0</v>
      </c>
      <c r="AL25" s="76">
        <f>SUMIF('Entradas e Saídas'!$C$750:$C$841,Controle!$C25,'Entradas e Saídas'!$D$750:$D$841)</f>
        <v>0</v>
      </c>
      <c r="AM25" s="76">
        <f>SUMIF('Entradas e Saídas'!$C$750:$C$841,Controle!$C25,'Entradas e Saídas'!$E$750:$E$841)</f>
        <v>0</v>
      </c>
      <c r="AN25" s="76">
        <f t="shared" si="8"/>
        <v>0</v>
      </c>
      <c r="AO25" s="77">
        <f>AN25*Estoque!$D24</f>
        <v>0</v>
      </c>
      <c r="AP25" s="76">
        <f>SUMIF('Entradas e Saídas'!$C$843:$C$934,Controle!$C25,'Entradas e Saídas'!$D$843:$D$934)</f>
        <v>0</v>
      </c>
      <c r="AQ25" s="76">
        <f>SUMIF('Entradas e Saídas'!$C$843:$C$934,Controle!$C25,'Entradas e Saídas'!$E$843:$E$934)</f>
        <v>0</v>
      </c>
      <c r="AR25" s="76">
        <f t="shared" si="9"/>
        <v>0</v>
      </c>
      <c r="AS25" s="77">
        <f>AR25*Estoque!$D24</f>
        <v>0</v>
      </c>
      <c r="AT25" s="76">
        <f>SUMIF('Entradas e Saídas'!$C$936:$C$1027,Controle!$C25,'Entradas e Saídas'!$D$936:$D$1027)</f>
        <v>0</v>
      </c>
      <c r="AU25" s="76">
        <f>SUMIF('Entradas e Saídas'!$C$936:$C$1027,Controle!$C25,'Entradas e Saídas'!$E$936:$E$1027)</f>
        <v>0</v>
      </c>
      <c r="AV25" s="76">
        <f t="shared" si="10"/>
        <v>0</v>
      </c>
      <c r="AW25" s="77">
        <f>AV25*Estoque!$D24</f>
        <v>0</v>
      </c>
      <c r="AX25" s="76">
        <f>SUMIF('Entradas e Saídas'!$C$1029:$C$1120,Controle!$C25,'Entradas e Saídas'!$D$1029:$D$1120)</f>
        <v>0</v>
      </c>
      <c r="AY25" s="76">
        <f>SUMIF('Entradas e Saídas'!$C$1029:$C$1120,Controle!$C25,'Entradas e Saídas'!$E$1029:$E$1120)</f>
        <v>0</v>
      </c>
      <c r="AZ25" s="76">
        <f t="shared" si="11"/>
        <v>0</v>
      </c>
      <c r="BA25" s="78">
        <f>AZ25*Estoque!$D24</f>
        <v>0</v>
      </c>
      <c r="BB25" s="79"/>
    </row>
    <row r="26" ht="24.75" customHeight="1">
      <c r="A26" s="73"/>
      <c r="B26" s="74" t="str">
        <f>IF(Estoque!A25="","",Estoque!A25)</f>
        <v/>
      </c>
      <c r="C26" s="75" t="str">
        <f>IF(Estoque!B25="","",Estoque!B25)</f>
        <v/>
      </c>
      <c r="D26" s="76">
        <f>SUM(H26,L26,P26,T26,X26,AB26,AF26,AJ26,AN26,AR26,AV26,AZ26,Estoque!E25)</f>
        <v>0</v>
      </c>
      <c r="E26" s="77">
        <f>D26*Estoque!D25</f>
        <v>0</v>
      </c>
      <c r="F26" s="76">
        <f>SUMIF('Entradas e Saídas'!$C$4:$C$96,Controle!$C26,'Entradas e Saídas'!$D$4:$D$96)</f>
        <v>0</v>
      </c>
      <c r="G26" s="76">
        <f>SUMIF('Entradas e Saídas'!$C$4:$C$96,Controle!$C26,'Entradas e Saídas'!$E$4:$E$96)</f>
        <v>0</v>
      </c>
      <c r="H26" s="76">
        <f t="shared" si="12"/>
        <v>0</v>
      </c>
      <c r="I26" s="77">
        <f>H26*Estoque!$D25</f>
        <v>0</v>
      </c>
      <c r="J26" s="76">
        <f>SUMIF('Entradas e Saídas'!$C$98:$C$190,Controle!$C26,'Entradas e Saídas'!$D$98:$D$190)</f>
        <v>0</v>
      </c>
      <c r="K26" s="76">
        <f>SUMIF('Entradas e Saídas'!$C$98:$C$190,Controle!$C26,'Entradas e Saídas'!$E$98:$E$190)</f>
        <v>0</v>
      </c>
      <c r="L26" s="76">
        <f t="shared" si="1"/>
        <v>0</v>
      </c>
      <c r="M26" s="77">
        <f>L26*Estoque!$D25</f>
        <v>0</v>
      </c>
      <c r="N26" s="76">
        <f>SUMIF('Entradas e Saídas'!$C$192:$C$283,Controle!$C26,'Entradas e Saídas'!$D$192:$D$283)</f>
        <v>0</v>
      </c>
      <c r="O26" s="76">
        <f>SUMIF('Entradas e Saídas'!$C$192:$C$283,Controle!$C26,'Entradas e Saídas'!$E$192:$E$283)</f>
        <v>0</v>
      </c>
      <c r="P26" s="76">
        <f t="shared" si="2"/>
        <v>0</v>
      </c>
      <c r="Q26" s="77">
        <f>P26*Estoque!$D25</f>
        <v>0</v>
      </c>
      <c r="R26" s="76">
        <f>SUMIF('Entradas e Saídas'!$C$285:$C$376,Controle!$C26,'Entradas e Saídas'!$D$285:$D$376)</f>
        <v>0</v>
      </c>
      <c r="S26" s="76">
        <f>SUMIF('Entradas e Saídas'!$C$285:$C$376,Controle!$C26,'Entradas e Saídas'!$E$285:$E$376)</f>
        <v>0</v>
      </c>
      <c r="T26" s="76">
        <f t="shared" si="3"/>
        <v>0</v>
      </c>
      <c r="U26" s="77">
        <f>T26*Estoque!$D25</f>
        <v>0</v>
      </c>
      <c r="V26" s="76">
        <f>SUMIF('Entradas e Saídas'!$C$378:$C$469,Controle!$C26,'Entradas e Saídas'!$D$378:$D$469)</f>
        <v>0</v>
      </c>
      <c r="W26" s="76">
        <f>SUMIF('Entradas e Saídas'!$C$378:$C$469,Controle!$C26,'Entradas e Saídas'!$E$378:$E$469)</f>
        <v>0</v>
      </c>
      <c r="X26" s="76">
        <f t="shared" si="4"/>
        <v>0</v>
      </c>
      <c r="Y26" s="77">
        <f>X26*Estoque!$D25</f>
        <v>0</v>
      </c>
      <c r="Z26" s="76">
        <f>SUMIF('Entradas e Saídas'!$C$471:$C$562,Controle!$C26,'Entradas e Saídas'!$D$471:$D$562)</f>
        <v>0</v>
      </c>
      <c r="AA26" s="76">
        <f>SUMIF('Entradas e Saídas'!$C$471:$C$562,Controle!$C26,'Entradas e Saídas'!$E$471:$E$562)</f>
        <v>0</v>
      </c>
      <c r="AB26" s="76">
        <f t="shared" si="5"/>
        <v>0</v>
      </c>
      <c r="AC26" s="77">
        <f>AB26*Estoque!$D25</f>
        <v>0</v>
      </c>
      <c r="AD26" s="76">
        <f>SUMIF('Entradas e Saídas'!$C$564:$C$655,Controle!$C26,'Entradas e Saídas'!$D$564:$D$655)</f>
        <v>0</v>
      </c>
      <c r="AE26" s="76">
        <f>SUMIF('Entradas e Saídas'!$C$564:$C$655,Controle!$C26,'Entradas e Saídas'!$E$564:$E$655)</f>
        <v>0</v>
      </c>
      <c r="AF26" s="76">
        <f t="shared" si="6"/>
        <v>0</v>
      </c>
      <c r="AG26" s="77">
        <f>AF26*Estoque!$D25</f>
        <v>0</v>
      </c>
      <c r="AH26" s="76">
        <f>SUMIF('Entradas e Saídas'!$C$657:$C$748,Controle!$C26,'Entradas e Saídas'!$D$657:$D$748)</f>
        <v>0</v>
      </c>
      <c r="AI26" s="76">
        <f>SUMIF('Entradas e Saídas'!$C$657:$C$748,Controle!$C26,'Entradas e Saídas'!$E$657:$E$748)</f>
        <v>0</v>
      </c>
      <c r="AJ26" s="76">
        <f t="shared" si="7"/>
        <v>0</v>
      </c>
      <c r="AK26" s="77">
        <f>AJ26*Estoque!$D25</f>
        <v>0</v>
      </c>
      <c r="AL26" s="76">
        <f>SUMIF('Entradas e Saídas'!$C$750:$C$841,Controle!$C26,'Entradas e Saídas'!$D$750:$D$841)</f>
        <v>0</v>
      </c>
      <c r="AM26" s="76">
        <f>SUMIF('Entradas e Saídas'!$C$750:$C$841,Controle!$C26,'Entradas e Saídas'!$E$750:$E$841)</f>
        <v>0</v>
      </c>
      <c r="AN26" s="76">
        <f t="shared" si="8"/>
        <v>0</v>
      </c>
      <c r="AO26" s="77">
        <f>AN26*Estoque!$D25</f>
        <v>0</v>
      </c>
      <c r="AP26" s="76">
        <f>SUMIF('Entradas e Saídas'!$C$843:$C$934,Controle!$C26,'Entradas e Saídas'!$D$843:$D$934)</f>
        <v>0</v>
      </c>
      <c r="AQ26" s="76">
        <f>SUMIF('Entradas e Saídas'!$C$843:$C$934,Controle!$C26,'Entradas e Saídas'!$E$843:$E$934)</f>
        <v>0</v>
      </c>
      <c r="AR26" s="76">
        <f t="shared" si="9"/>
        <v>0</v>
      </c>
      <c r="AS26" s="77">
        <f>AR26*Estoque!$D25</f>
        <v>0</v>
      </c>
      <c r="AT26" s="76">
        <f>SUMIF('Entradas e Saídas'!$C$936:$C$1027,Controle!$C26,'Entradas e Saídas'!$D$936:$D$1027)</f>
        <v>0</v>
      </c>
      <c r="AU26" s="76">
        <f>SUMIF('Entradas e Saídas'!$C$936:$C$1027,Controle!$C26,'Entradas e Saídas'!$E$936:$E$1027)</f>
        <v>0</v>
      </c>
      <c r="AV26" s="76">
        <f t="shared" si="10"/>
        <v>0</v>
      </c>
      <c r="AW26" s="77">
        <f>AV26*Estoque!$D25</f>
        <v>0</v>
      </c>
      <c r="AX26" s="76">
        <f>SUMIF('Entradas e Saídas'!$C$1029:$C$1120,Controle!$C26,'Entradas e Saídas'!$D$1029:$D$1120)</f>
        <v>0</v>
      </c>
      <c r="AY26" s="76">
        <f>SUMIF('Entradas e Saídas'!$C$1029:$C$1120,Controle!$C26,'Entradas e Saídas'!$E$1029:$E$1120)</f>
        <v>0</v>
      </c>
      <c r="AZ26" s="76">
        <f t="shared" si="11"/>
        <v>0</v>
      </c>
      <c r="BA26" s="78">
        <f>AZ26*Estoque!$D25</f>
        <v>0</v>
      </c>
      <c r="BB26" s="79"/>
    </row>
    <row r="27" ht="24.75" customHeight="1">
      <c r="A27" s="73"/>
      <c r="B27" s="74" t="str">
        <f>IF(Estoque!A26="","",Estoque!A26)</f>
        <v/>
      </c>
      <c r="C27" s="75" t="str">
        <f>IF(Estoque!B26="","",Estoque!B26)</f>
        <v/>
      </c>
      <c r="D27" s="76">
        <f>SUM(H27,L27,P27,T27,X27,AB27,AF27,AJ27,AN27,AR27,AV27,AZ27,Estoque!E26)</f>
        <v>0</v>
      </c>
      <c r="E27" s="77">
        <f>D27*Estoque!D26</f>
        <v>0</v>
      </c>
      <c r="F27" s="76">
        <f>SUMIF('Entradas e Saídas'!$C$4:$C$96,Controle!$C27,'Entradas e Saídas'!$D$4:$D$96)</f>
        <v>0</v>
      </c>
      <c r="G27" s="76">
        <f>SUMIF('Entradas e Saídas'!$C$4:$C$96,Controle!$C27,'Entradas e Saídas'!$E$4:$E$96)</f>
        <v>0</v>
      </c>
      <c r="H27" s="76">
        <f t="shared" si="12"/>
        <v>0</v>
      </c>
      <c r="I27" s="77">
        <f>H27*Estoque!$D26</f>
        <v>0</v>
      </c>
      <c r="J27" s="76">
        <f>SUMIF('Entradas e Saídas'!$C$98:$C$190,Controle!$C27,'Entradas e Saídas'!$D$98:$D$190)</f>
        <v>0</v>
      </c>
      <c r="K27" s="76">
        <f>SUMIF('Entradas e Saídas'!$C$98:$C$190,Controle!$C27,'Entradas e Saídas'!$E$98:$E$190)</f>
        <v>0</v>
      </c>
      <c r="L27" s="76">
        <f t="shared" si="1"/>
        <v>0</v>
      </c>
      <c r="M27" s="77">
        <f>L27*Estoque!$D26</f>
        <v>0</v>
      </c>
      <c r="N27" s="76">
        <f>SUMIF('Entradas e Saídas'!$C$192:$C$283,Controle!$C27,'Entradas e Saídas'!$D$192:$D$283)</f>
        <v>0</v>
      </c>
      <c r="O27" s="76">
        <f>SUMIF('Entradas e Saídas'!$C$192:$C$283,Controle!$C27,'Entradas e Saídas'!$E$192:$E$283)</f>
        <v>0</v>
      </c>
      <c r="P27" s="76">
        <f t="shared" si="2"/>
        <v>0</v>
      </c>
      <c r="Q27" s="77">
        <f>P27*Estoque!$D26</f>
        <v>0</v>
      </c>
      <c r="R27" s="76">
        <f>SUMIF('Entradas e Saídas'!$C$285:$C$376,Controle!$C27,'Entradas e Saídas'!$D$285:$D$376)</f>
        <v>0</v>
      </c>
      <c r="S27" s="76">
        <f>SUMIF('Entradas e Saídas'!$C$285:$C$376,Controle!$C27,'Entradas e Saídas'!$E$285:$E$376)</f>
        <v>0</v>
      </c>
      <c r="T27" s="76">
        <f t="shared" si="3"/>
        <v>0</v>
      </c>
      <c r="U27" s="77">
        <f>T27*Estoque!$D26</f>
        <v>0</v>
      </c>
      <c r="V27" s="76">
        <f>SUMIF('Entradas e Saídas'!$C$378:$C$469,Controle!$C27,'Entradas e Saídas'!$D$378:$D$469)</f>
        <v>0</v>
      </c>
      <c r="W27" s="76">
        <f>SUMIF('Entradas e Saídas'!$C$378:$C$469,Controle!$C27,'Entradas e Saídas'!$E$378:$E$469)</f>
        <v>0</v>
      </c>
      <c r="X27" s="76">
        <f t="shared" si="4"/>
        <v>0</v>
      </c>
      <c r="Y27" s="77">
        <f>X27*Estoque!$D26</f>
        <v>0</v>
      </c>
      <c r="Z27" s="76">
        <f>SUMIF('Entradas e Saídas'!$C$471:$C$562,Controle!$C27,'Entradas e Saídas'!$D$471:$D$562)</f>
        <v>0</v>
      </c>
      <c r="AA27" s="76">
        <f>SUMIF('Entradas e Saídas'!$C$471:$C$562,Controle!$C27,'Entradas e Saídas'!$E$471:$E$562)</f>
        <v>0</v>
      </c>
      <c r="AB27" s="76">
        <f t="shared" si="5"/>
        <v>0</v>
      </c>
      <c r="AC27" s="77">
        <f>AB27*Estoque!$D26</f>
        <v>0</v>
      </c>
      <c r="AD27" s="76">
        <f>SUMIF('Entradas e Saídas'!$C$564:$C$655,Controle!$C27,'Entradas e Saídas'!$D$564:$D$655)</f>
        <v>0</v>
      </c>
      <c r="AE27" s="76">
        <f>SUMIF('Entradas e Saídas'!$C$564:$C$655,Controle!$C27,'Entradas e Saídas'!$E$564:$E$655)</f>
        <v>0</v>
      </c>
      <c r="AF27" s="76">
        <f t="shared" si="6"/>
        <v>0</v>
      </c>
      <c r="AG27" s="77">
        <f>AF27*Estoque!$D26</f>
        <v>0</v>
      </c>
      <c r="AH27" s="76">
        <f>SUMIF('Entradas e Saídas'!$C$657:$C$748,Controle!$C27,'Entradas e Saídas'!$D$657:$D$748)</f>
        <v>0</v>
      </c>
      <c r="AI27" s="76">
        <f>SUMIF('Entradas e Saídas'!$C$657:$C$748,Controle!$C27,'Entradas e Saídas'!$E$657:$E$748)</f>
        <v>0</v>
      </c>
      <c r="AJ27" s="76">
        <f t="shared" si="7"/>
        <v>0</v>
      </c>
      <c r="AK27" s="77">
        <f>AJ27*Estoque!$D26</f>
        <v>0</v>
      </c>
      <c r="AL27" s="76">
        <f>SUMIF('Entradas e Saídas'!$C$750:$C$841,Controle!$C27,'Entradas e Saídas'!$D$750:$D$841)</f>
        <v>0</v>
      </c>
      <c r="AM27" s="76">
        <f>SUMIF('Entradas e Saídas'!$C$750:$C$841,Controle!$C27,'Entradas e Saídas'!$E$750:$E$841)</f>
        <v>0</v>
      </c>
      <c r="AN27" s="76">
        <f t="shared" si="8"/>
        <v>0</v>
      </c>
      <c r="AO27" s="77">
        <f>AN27*Estoque!$D26</f>
        <v>0</v>
      </c>
      <c r="AP27" s="76">
        <f>SUMIF('Entradas e Saídas'!$C$843:$C$934,Controle!$C27,'Entradas e Saídas'!$D$843:$D$934)</f>
        <v>0</v>
      </c>
      <c r="AQ27" s="76">
        <f>SUMIF('Entradas e Saídas'!$C$843:$C$934,Controle!$C27,'Entradas e Saídas'!$E$843:$E$934)</f>
        <v>0</v>
      </c>
      <c r="AR27" s="76">
        <f t="shared" si="9"/>
        <v>0</v>
      </c>
      <c r="AS27" s="77">
        <f>AR27*Estoque!$D26</f>
        <v>0</v>
      </c>
      <c r="AT27" s="76">
        <f>SUMIF('Entradas e Saídas'!$C$936:$C$1027,Controle!$C27,'Entradas e Saídas'!$D$936:$D$1027)</f>
        <v>0</v>
      </c>
      <c r="AU27" s="76">
        <f>SUMIF('Entradas e Saídas'!$C$936:$C$1027,Controle!$C27,'Entradas e Saídas'!$E$936:$E$1027)</f>
        <v>0</v>
      </c>
      <c r="AV27" s="76">
        <f t="shared" si="10"/>
        <v>0</v>
      </c>
      <c r="AW27" s="77">
        <f>AV27*Estoque!$D26</f>
        <v>0</v>
      </c>
      <c r="AX27" s="76">
        <f>SUMIF('Entradas e Saídas'!$C$1029:$C$1120,Controle!$C27,'Entradas e Saídas'!$D$1029:$D$1120)</f>
        <v>0</v>
      </c>
      <c r="AY27" s="76">
        <f>SUMIF('Entradas e Saídas'!$C$1029:$C$1120,Controle!$C27,'Entradas e Saídas'!$E$1029:$E$1120)</f>
        <v>0</v>
      </c>
      <c r="AZ27" s="76">
        <f t="shared" si="11"/>
        <v>0</v>
      </c>
      <c r="BA27" s="78">
        <f>AZ27*Estoque!$D26</f>
        <v>0</v>
      </c>
      <c r="BB27" s="79"/>
    </row>
    <row r="28" ht="24.75" customHeight="1">
      <c r="A28" s="73"/>
      <c r="B28" s="74" t="str">
        <f>IF(Estoque!A27="","",Estoque!A27)</f>
        <v/>
      </c>
      <c r="C28" s="75" t="str">
        <f>IF(Estoque!B27="","",Estoque!B27)</f>
        <v/>
      </c>
      <c r="D28" s="76">
        <f>SUM(H28,L28,P28,T28,X28,AB28,AF28,AJ28,AN28,AR28,AV28,AZ28,Estoque!E27)</f>
        <v>0</v>
      </c>
      <c r="E28" s="77">
        <f>D28*Estoque!D27</f>
        <v>0</v>
      </c>
      <c r="F28" s="76">
        <f>SUMIF('Entradas e Saídas'!$C$4:$C$96,Controle!$C28,'Entradas e Saídas'!$D$4:$D$96)</f>
        <v>0</v>
      </c>
      <c r="G28" s="76">
        <f>SUMIF('Entradas e Saídas'!$C$4:$C$96,Controle!$C28,'Entradas e Saídas'!$E$4:$E$96)</f>
        <v>0</v>
      </c>
      <c r="H28" s="76">
        <f t="shared" si="12"/>
        <v>0</v>
      </c>
      <c r="I28" s="77">
        <f>H28*Estoque!$D27</f>
        <v>0</v>
      </c>
      <c r="J28" s="76">
        <f>SUMIF('Entradas e Saídas'!$C$98:$C$190,Controle!$C28,'Entradas e Saídas'!$D$98:$D$190)</f>
        <v>0</v>
      </c>
      <c r="K28" s="76">
        <f>SUMIF('Entradas e Saídas'!$C$98:$C$190,Controle!$C28,'Entradas e Saídas'!$E$98:$E$190)</f>
        <v>0</v>
      </c>
      <c r="L28" s="76">
        <f t="shared" si="1"/>
        <v>0</v>
      </c>
      <c r="M28" s="77">
        <f>L28*Estoque!$D27</f>
        <v>0</v>
      </c>
      <c r="N28" s="76">
        <f>SUMIF('Entradas e Saídas'!$C$192:$C$283,Controle!$C28,'Entradas e Saídas'!$D$192:$D$283)</f>
        <v>0</v>
      </c>
      <c r="O28" s="76">
        <f>SUMIF('Entradas e Saídas'!$C$192:$C$283,Controle!$C28,'Entradas e Saídas'!$E$192:$E$283)</f>
        <v>0</v>
      </c>
      <c r="P28" s="76">
        <f t="shared" si="2"/>
        <v>0</v>
      </c>
      <c r="Q28" s="77">
        <f>P28*Estoque!$D27</f>
        <v>0</v>
      </c>
      <c r="R28" s="76">
        <f>SUMIF('Entradas e Saídas'!$C$285:$C$376,Controle!$C28,'Entradas e Saídas'!$D$285:$D$376)</f>
        <v>0</v>
      </c>
      <c r="S28" s="76">
        <f>SUMIF('Entradas e Saídas'!$C$285:$C$376,Controle!$C28,'Entradas e Saídas'!$E$285:$E$376)</f>
        <v>0</v>
      </c>
      <c r="T28" s="76">
        <f t="shared" si="3"/>
        <v>0</v>
      </c>
      <c r="U28" s="77">
        <f>T28*Estoque!$D27</f>
        <v>0</v>
      </c>
      <c r="V28" s="76">
        <f>SUMIF('Entradas e Saídas'!$C$378:$C$469,Controle!$C28,'Entradas e Saídas'!$D$378:$D$469)</f>
        <v>0</v>
      </c>
      <c r="W28" s="76">
        <f>SUMIF('Entradas e Saídas'!$C$378:$C$469,Controle!$C28,'Entradas e Saídas'!$E$378:$E$469)</f>
        <v>0</v>
      </c>
      <c r="X28" s="76">
        <f t="shared" si="4"/>
        <v>0</v>
      </c>
      <c r="Y28" s="77">
        <f>X28*Estoque!$D27</f>
        <v>0</v>
      </c>
      <c r="Z28" s="76">
        <f>SUMIF('Entradas e Saídas'!$C$471:$C$562,Controle!$C28,'Entradas e Saídas'!$D$471:$D$562)</f>
        <v>0</v>
      </c>
      <c r="AA28" s="76">
        <f>SUMIF('Entradas e Saídas'!$C$471:$C$562,Controle!$C28,'Entradas e Saídas'!$E$471:$E$562)</f>
        <v>0</v>
      </c>
      <c r="AB28" s="76">
        <f t="shared" si="5"/>
        <v>0</v>
      </c>
      <c r="AC28" s="77">
        <f>AB28*Estoque!$D27</f>
        <v>0</v>
      </c>
      <c r="AD28" s="76">
        <f>SUMIF('Entradas e Saídas'!$C$564:$C$655,Controle!$C28,'Entradas e Saídas'!$D$564:$D$655)</f>
        <v>0</v>
      </c>
      <c r="AE28" s="76">
        <f>SUMIF('Entradas e Saídas'!$C$564:$C$655,Controle!$C28,'Entradas e Saídas'!$E$564:$E$655)</f>
        <v>0</v>
      </c>
      <c r="AF28" s="76">
        <f t="shared" si="6"/>
        <v>0</v>
      </c>
      <c r="AG28" s="77">
        <f>AF28*Estoque!$D27</f>
        <v>0</v>
      </c>
      <c r="AH28" s="76">
        <f>SUMIF('Entradas e Saídas'!$C$657:$C$748,Controle!$C28,'Entradas e Saídas'!$D$657:$D$748)</f>
        <v>0</v>
      </c>
      <c r="AI28" s="76">
        <f>SUMIF('Entradas e Saídas'!$C$657:$C$748,Controle!$C28,'Entradas e Saídas'!$E$657:$E$748)</f>
        <v>0</v>
      </c>
      <c r="AJ28" s="76">
        <f t="shared" si="7"/>
        <v>0</v>
      </c>
      <c r="AK28" s="77">
        <f>AJ28*Estoque!$D27</f>
        <v>0</v>
      </c>
      <c r="AL28" s="76">
        <f>SUMIF('Entradas e Saídas'!$C$750:$C$841,Controle!$C28,'Entradas e Saídas'!$D$750:$D$841)</f>
        <v>0</v>
      </c>
      <c r="AM28" s="76">
        <f>SUMIF('Entradas e Saídas'!$C$750:$C$841,Controle!$C28,'Entradas e Saídas'!$E$750:$E$841)</f>
        <v>0</v>
      </c>
      <c r="AN28" s="76">
        <f t="shared" si="8"/>
        <v>0</v>
      </c>
      <c r="AO28" s="77">
        <f>AN28*Estoque!$D27</f>
        <v>0</v>
      </c>
      <c r="AP28" s="76">
        <f>SUMIF('Entradas e Saídas'!$C$843:$C$934,Controle!$C28,'Entradas e Saídas'!$D$843:$D$934)</f>
        <v>0</v>
      </c>
      <c r="AQ28" s="76">
        <f>SUMIF('Entradas e Saídas'!$C$843:$C$934,Controle!$C28,'Entradas e Saídas'!$E$843:$E$934)</f>
        <v>0</v>
      </c>
      <c r="AR28" s="76">
        <f t="shared" si="9"/>
        <v>0</v>
      </c>
      <c r="AS28" s="77">
        <f>AR28*Estoque!$D27</f>
        <v>0</v>
      </c>
      <c r="AT28" s="76">
        <f>SUMIF('Entradas e Saídas'!$C$936:$C$1027,Controle!$C28,'Entradas e Saídas'!$D$936:$D$1027)</f>
        <v>0</v>
      </c>
      <c r="AU28" s="76">
        <f>SUMIF('Entradas e Saídas'!$C$936:$C$1027,Controle!$C28,'Entradas e Saídas'!$E$936:$E$1027)</f>
        <v>0</v>
      </c>
      <c r="AV28" s="76">
        <f t="shared" si="10"/>
        <v>0</v>
      </c>
      <c r="AW28" s="77">
        <f>AV28*Estoque!$D27</f>
        <v>0</v>
      </c>
      <c r="AX28" s="76">
        <f>SUMIF('Entradas e Saídas'!$C$1029:$C$1120,Controle!$C28,'Entradas e Saídas'!$D$1029:$D$1120)</f>
        <v>0</v>
      </c>
      <c r="AY28" s="76">
        <f>SUMIF('Entradas e Saídas'!$C$1029:$C$1120,Controle!$C28,'Entradas e Saídas'!$E$1029:$E$1120)</f>
        <v>0</v>
      </c>
      <c r="AZ28" s="76">
        <f t="shared" si="11"/>
        <v>0</v>
      </c>
      <c r="BA28" s="78">
        <f>AZ28*Estoque!$D27</f>
        <v>0</v>
      </c>
      <c r="BB28" s="79"/>
    </row>
    <row r="29" ht="24.75" customHeight="1">
      <c r="A29" s="73"/>
      <c r="B29" s="74" t="str">
        <f>IF(Estoque!A28="","",Estoque!A28)</f>
        <v/>
      </c>
      <c r="C29" s="75" t="str">
        <f>IF(Estoque!B28="","",Estoque!B28)</f>
        <v/>
      </c>
      <c r="D29" s="76">
        <f>SUM(H29,L29,P29,T29,X29,AB29,AF29,AJ29,AN29,AR29,AV29,AZ29,Estoque!E28)</f>
        <v>0</v>
      </c>
      <c r="E29" s="77">
        <f>D29*Estoque!D28</f>
        <v>0</v>
      </c>
      <c r="F29" s="76">
        <f>SUMIF('Entradas e Saídas'!$C$4:$C$96,Controle!$C29,'Entradas e Saídas'!$D$4:$D$96)</f>
        <v>0</v>
      </c>
      <c r="G29" s="76">
        <f>SUMIF('Entradas e Saídas'!$C$4:$C$96,Controle!$C29,'Entradas e Saídas'!$E$4:$E$96)</f>
        <v>0</v>
      </c>
      <c r="H29" s="76">
        <f t="shared" si="12"/>
        <v>0</v>
      </c>
      <c r="I29" s="77">
        <f>H29*Estoque!$D28</f>
        <v>0</v>
      </c>
      <c r="J29" s="76">
        <f>SUMIF('Entradas e Saídas'!$C$98:$C$190,Controle!$C29,'Entradas e Saídas'!$D$98:$D$190)</f>
        <v>0</v>
      </c>
      <c r="K29" s="76">
        <f>SUMIF('Entradas e Saídas'!$C$98:$C$190,Controle!$C29,'Entradas e Saídas'!$E$98:$E$190)</f>
        <v>0</v>
      </c>
      <c r="L29" s="76">
        <f t="shared" si="1"/>
        <v>0</v>
      </c>
      <c r="M29" s="77">
        <f>L29*Estoque!$D28</f>
        <v>0</v>
      </c>
      <c r="N29" s="76">
        <f>SUMIF('Entradas e Saídas'!$C$192:$C$283,Controle!$C29,'Entradas e Saídas'!$D$192:$D$283)</f>
        <v>0</v>
      </c>
      <c r="O29" s="76">
        <f>SUMIF('Entradas e Saídas'!$C$192:$C$283,Controle!$C29,'Entradas e Saídas'!$E$192:$E$283)</f>
        <v>0</v>
      </c>
      <c r="P29" s="76">
        <f t="shared" si="2"/>
        <v>0</v>
      </c>
      <c r="Q29" s="77">
        <f>P29*Estoque!$D28</f>
        <v>0</v>
      </c>
      <c r="R29" s="76">
        <f>SUMIF('Entradas e Saídas'!$C$285:$C$376,Controle!$C29,'Entradas e Saídas'!$D$285:$D$376)</f>
        <v>0</v>
      </c>
      <c r="S29" s="76">
        <f>SUMIF('Entradas e Saídas'!$C$285:$C$376,Controle!$C29,'Entradas e Saídas'!$E$285:$E$376)</f>
        <v>0</v>
      </c>
      <c r="T29" s="76">
        <f t="shared" si="3"/>
        <v>0</v>
      </c>
      <c r="U29" s="77">
        <f>T29*Estoque!$D28</f>
        <v>0</v>
      </c>
      <c r="V29" s="76">
        <f>SUMIF('Entradas e Saídas'!$C$378:$C$469,Controle!$C29,'Entradas e Saídas'!$D$378:$D$469)</f>
        <v>0</v>
      </c>
      <c r="W29" s="76">
        <f>SUMIF('Entradas e Saídas'!$C$378:$C$469,Controle!$C29,'Entradas e Saídas'!$E$378:$E$469)</f>
        <v>0</v>
      </c>
      <c r="X29" s="76">
        <f t="shared" si="4"/>
        <v>0</v>
      </c>
      <c r="Y29" s="77">
        <f>X29*Estoque!$D28</f>
        <v>0</v>
      </c>
      <c r="Z29" s="76">
        <f>SUMIF('Entradas e Saídas'!$C$471:$C$562,Controle!$C29,'Entradas e Saídas'!$D$471:$D$562)</f>
        <v>0</v>
      </c>
      <c r="AA29" s="76">
        <f>SUMIF('Entradas e Saídas'!$C$471:$C$562,Controle!$C29,'Entradas e Saídas'!$E$471:$E$562)</f>
        <v>0</v>
      </c>
      <c r="AB29" s="76">
        <f t="shared" si="5"/>
        <v>0</v>
      </c>
      <c r="AC29" s="77">
        <f>AB29*Estoque!$D28</f>
        <v>0</v>
      </c>
      <c r="AD29" s="76">
        <f>SUMIF('Entradas e Saídas'!$C$564:$C$655,Controle!$C29,'Entradas e Saídas'!$D$564:$D$655)</f>
        <v>0</v>
      </c>
      <c r="AE29" s="76">
        <f>SUMIF('Entradas e Saídas'!$C$564:$C$655,Controle!$C29,'Entradas e Saídas'!$E$564:$E$655)</f>
        <v>0</v>
      </c>
      <c r="AF29" s="76">
        <f t="shared" si="6"/>
        <v>0</v>
      </c>
      <c r="AG29" s="77">
        <f>AF29*Estoque!$D28</f>
        <v>0</v>
      </c>
      <c r="AH29" s="76">
        <f>SUMIF('Entradas e Saídas'!$C$657:$C$748,Controle!$C29,'Entradas e Saídas'!$D$657:$D$748)</f>
        <v>0</v>
      </c>
      <c r="AI29" s="76">
        <f>SUMIF('Entradas e Saídas'!$C$657:$C$748,Controle!$C29,'Entradas e Saídas'!$E$657:$E$748)</f>
        <v>0</v>
      </c>
      <c r="AJ29" s="76">
        <f t="shared" si="7"/>
        <v>0</v>
      </c>
      <c r="AK29" s="77">
        <f>AJ29*Estoque!$D28</f>
        <v>0</v>
      </c>
      <c r="AL29" s="76">
        <f>SUMIF('Entradas e Saídas'!$C$750:$C$841,Controle!$C29,'Entradas e Saídas'!$D$750:$D$841)</f>
        <v>0</v>
      </c>
      <c r="AM29" s="76">
        <f>SUMIF('Entradas e Saídas'!$C$750:$C$841,Controle!$C29,'Entradas e Saídas'!$E$750:$E$841)</f>
        <v>0</v>
      </c>
      <c r="AN29" s="76">
        <f t="shared" si="8"/>
        <v>0</v>
      </c>
      <c r="AO29" s="77">
        <f>AN29*Estoque!$D28</f>
        <v>0</v>
      </c>
      <c r="AP29" s="76">
        <f>SUMIF('Entradas e Saídas'!$C$843:$C$934,Controle!$C29,'Entradas e Saídas'!$D$843:$D$934)</f>
        <v>0</v>
      </c>
      <c r="AQ29" s="76">
        <f>SUMIF('Entradas e Saídas'!$C$843:$C$934,Controle!$C29,'Entradas e Saídas'!$E$843:$E$934)</f>
        <v>0</v>
      </c>
      <c r="AR29" s="76">
        <f t="shared" si="9"/>
        <v>0</v>
      </c>
      <c r="AS29" s="77">
        <f>AR29*Estoque!$D28</f>
        <v>0</v>
      </c>
      <c r="AT29" s="76">
        <f>SUMIF('Entradas e Saídas'!$C$936:$C$1027,Controle!$C29,'Entradas e Saídas'!$D$936:$D$1027)</f>
        <v>0</v>
      </c>
      <c r="AU29" s="76">
        <f>SUMIF('Entradas e Saídas'!$C$936:$C$1027,Controle!$C29,'Entradas e Saídas'!$E$936:$E$1027)</f>
        <v>0</v>
      </c>
      <c r="AV29" s="76">
        <f t="shared" si="10"/>
        <v>0</v>
      </c>
      <c r="AW29" s="77">
        <f>AV29*Estoque!$D28</f>
        <v>0</v>
      </c>
      <c r="AX29" s="76">
        <f>SUMIF('Entradas e Saídas'!$C$1029:$C$1120,Controle!$C29,'Entradas e Saídas'!$D$1029:$D$1120)</f>
        <v>0</v>
      </c>
      <c r="AY29" s="76">
        <f>SUMIF('Entradas e Saídas'!$C$1029:$C$1120,Controle!$C29,'Entradas e Saídas'!$E$1029:$E$1120)</f>
        <v>0</v>
      </c>
      <c r="AZ29" s="76">
        <f t="shared" si="11"/>
        <v>0</v>
      </c>
      <c r="BA29" s="78">
        <f>AZ29*Estoque!$D28</f>
        <v>0</v>
      </c>
      <c r="BB29" s="79"/>
    </row>
    <row r="30" ht="24.75" customHeight="1">
      <c r="A30" s="73"/>
      <c r="B30" s="74" t="str">
        <f>IF(Estoque!A29="","",Estoque!A29)</f>
        <v/>
      </c>
      <c r="C30" s="75" t="str">
        <f>IF(Estoque!B29="","",Estoque!B29)</f>
        <v/>
      </c>
      <c r="D30" s="76">
        <f>SUM(H30,L30,P30,T30,X30,AB30,AF30,AJ30,AN30,AR30,AV30,AZ30,Estoque!E29)</f>
        <v>0</v>
      </c>
      <c r="E30" s="77">
        <f>D30*Estoque!D29</f>
        <v>0</v>
      </c>
      <c r="F30" s="76">
        <f>SUMIF('Entradas e Saídas'!$C$4:$C$96,Controle!$C30,'Entradas e Saídas'!$D$4:$D$96)</f>
        <v>0</v>
      </c>
      <c r="G30" s="76">
        <f>SUMIF('Entradas e Saídas'!$C$4:$C$96,Controle!$C30,'Entradas e Saídas'!$E$4:$E$96)</f>
        <v>0</v>
      </c>
      <c r="H30" s="76">
        <f t="shared" si="12"/>
        <v>0</v>
      </c>
      <c r="I30" s="77">
        <f>H30*Estoque!$D29</f>
        <v>0</v>
      </c>
      <c r="J30" s="76">
        <f>SUMIF('Entradas e Saídas'!$C$98:$C$190,Controle!$C30,'Entradas e Saídas'!$D$98:$D$190)</f>
        <v>0</v>
      </c>
      <c r="K30" s="76">
        <f>SUMIF('Entradas e Saídas'!$C$98:$C$190,Controle!$C30,'Entradas e Saídas'!$E$98:$E$190)</f>
        <v>0</v>
      </c>
      <c r="L30" s="76">
        <f t="shared" si="1"/>
        <v>0</v>
      </c>
      <c r="M30" s="77">
        <f>L30*Estoque!$D29</f>
        <v>0</v>
      </c>
      <c r="N30" s="76">
        <f>SUMIF('Entradas e Saídas'!$C$192:$C$283,Controle!$C30,'Entradas e Saídas'!$D$192:$D$283)</f>
        <v>0</v>
      </c>
      <c r="O30" s="76">
        <f>SUMIF('Entradas e Saídas'!$C$192:$C$283,Controle!$C30,'Entradas e Saídas'!$E$192:$E$283)</f>
        <v>0</v>
      </c>
      <c r="P30" s="76">
        <f t="shared" si="2"/>
        <v>0</v>
      </c>
      <c r="Q30" s="77">
        <f>P30*Estoque!$D29</f>
        <v>0</v>
      </c>
      <c r="R30" s="76">
        <f>SUMIF('Entradas e Saídas'!$C$285:$C$376,Controle!$C30,'Entradas e Saídas'!$D$285:$D$376)</f>
        <v>0</v>
      </c>
      <c r="S30" s="76">
        <f>SUMIF('Entradas e Saídas'!$C$285:$C$376,Controle!$C30,'Entradas e Saídas'!$E$285:$E$376)</f>
        <v>0</v>
      </c>
      <c r="T30" s="76">
        <f t="shared" si="3"/>
        <v>0</v>
      </c>
      <c r="U30" s="77">
        <f>T30*Estoque!$D29</f>
        <v>0</v>
      </c>
      <c r="V30" s="76">
        <f>SUMIF('Entradas e Saídas'!$C$378:$C$469,Controle!$C30,'Entradas e Saídas'!$D$378:$D$469)</f>
        <v>0</v>
      </c>
      <c r="W30" s="76">
        <f>SUMIF('Entradas e Saídas'!$C$378:$C$469,Controle!$C30,'Entradas e Saídas'!$E$378:$E$469)</f>
        <v>0</v>
      </c>
      <c r="X30" s="76">
        <f t="shared" si="4"/>
        <v>0</v>
      </c>
      <c r="Y30" s="77">
        <f>X30*Estoque!$D29</f>
        <v>0</v>
      </c>
      <c r="Z30" s="76">
        <f>SUMIF('Entradas e Saídas'!$C$471:$C$562,Controle!$C30,'Entradas e Saídas'!$D$471:$D$562)</f>
        <v>0</v>
      </c>
      <c r="AA30" s="76">
        <f>SUMIF('Entradas e Saídas'!$C$471:$C$562,Controle!$C30,'Entradas e Saídas'!$E$471:$E$562)</f>
        <v>0</v>
      </c>
      <c r="AB30" s="76">
        <f t="shared" si="5"/>
        <v>0</v>
      </c>
      <c r="AC30" s="77">
        <f>AB30*Estoque!$D29</f>
        <v>0</v>
      </c>
      <c r="AD30" s="76">
        <f>SUMIF('Entradas e Saídas'!$C$564:$C$655,Controle!$C30,'Entradas e Saídas'!$D$564:$D$655)</f>
        <v>0</v>
      </c>
      <c r="AE30" s="76">
        <f>SUMIF('Entradas e Saídas'!$C$564:$C$655,Controle!$C30,'Entradas e Saídas'!$E$564:$E$655)</f>
        <v>0</v>
      </c>
      <c r="AF30" s="76">
        <f t="shared" si="6"/>
        <v>0</v>
      </c>
      <c r="AG30" s="77">
        <f>AF30*Estoque!$D29</f>
        <v>0</v>
      </c>
      <c r="AH30" s="76">
        <f>SUMIF('Entradas e Saídas'!$C$657:$C$748,Controle!$C30,'Entradas e Saídas'!$D$657:$D$748)</f>
        <v>0</v>
      </c>
      <c r="AI30" s="76">
        <f>SUMIF('Entradas e Saídas'!$C$657:$C$748,Controle!$C30,'Entradas e Saídas'!$E$657:$E$748)</f>
        <v>0</v>
      </c>
      <c r="AJ30" s="76">
        <f t="shared" si="7"/>
        <v>0</v>
      </c>
      <c r="AK30" s="77">
        <f>AJ30*Estoque!$D29</f>
        <v>0</v>
      </c>
      <c r="AL30" s="76">
        <f>SUMIF('Entradas e Saídas'!$C$750:$C$841,Controle!$C30,'Entradas e Saídas'!$D$750:$D$841)</f>
        <v>0</v>
      </c>
      <c r="AM30" s="76">
        <f>SUMIF('Entradas e Saídas'!$C$750:$C$841,Controle!$C30,'Entradas e Saídas'!$E$750:$E$841)</f>
        <v>0</v>
      </c>
      <c r="AN30" s="76">
        <f t="shared" si="8"/>
        <v>0</v>
      </c>
      <c r="AO30" s="77">
        <f>AN30*Estoque!$D29</f>
        <v>0</v>
      </c>
      <c r="AP30" s="76">
        <f>SUMIF('Entradas e Saídas'!$C$843:$C$934,Controle!$C30,'Entradas e Saídas'!$D$843:$D$934)</f>
        <v>0</v>
      </c>
      <c r="AQ30" s="76">
        <f>SUMIF('Entradas e Saídas'!$C$843:$C$934,Controle!$C30,'Entradas e Saídas'!$E$843:$E$934)</f>
        <v>0</v>
      </c>
      <c r="AR30" s="76">
        <f t="shared" si="9"/>
        <v>0</v>
      </c>
      <c r="AS30" s="77">
        <f>AR30*Estoque!$D29</f>
        <v>0</v>
      </c>
      <c r="AT30" s="76">
        <f>SUMIF('Entradas e Saídas'!$C$936:$C$1027,Controle!$C30,'Entradas e Saídas'!$D$936:$D$1027)</f>
        <v>0</v>
      </c>
      <c r="AU30" s="76">
        <f>SUMIF('Entradas e Saídas'!$C$936:$C$1027,Controle!$C30,'Entradas e Saídas'!$E$936:$E$1027)</f>
        <v>0</v>
      </c>
      <c r="AV30" s="76">
        <f t="shared" si="10"/>
        <v>0</v>
      </c>
      <c r="AW30" s="77">
        <f>AV30*Estoque!$D29</f>
        <v>0</v>
      </c>
      <c r="AX30" s="76">
        <f>SUMIF('Entradas e Saídas'!$C$1029:$C$1120,Controle!$C30,'Entradas e Saídas'!$D$1029:$D$1120)</f>
        <v>0</v>
      </c>
      <c r="AY30" s="76">
        <f>SUMIF('Entradas e Saídas'!$C$1029:$C$1120,Controle!$C30,'Entradas e Saídas'!$E$1029:$E$1120)</f>
        <v>0</v>
      </c>
      <c r="AZ30" s="76">
        <f t="shared" si="11"/>
        <v>0</v>
      </c>
      <c r="BA30" s="78">
        <f>AZ30*Estoque!$D29</f>
        <v>0</v>
      </c>
      <c r="BB30" s="79"/>
    </row>
    <row r="31" ht="24.75" customHeight="1">
      <c r="A31" s="73"/>
      <c r="B31" s="74" t="str">
        <f>IF(Estoque!A30="","",Estoque!A30)</f>
        <v/>
      </c>
      <c r="C31" s="75" t="str">
        <f>IF(Estoque!B30="","",Estoque!B30)</f>
        <v/>
      </c>
      <c r="D31" s="76">
        <f>SUM(H31,L31,P31,T31,X31,AB31,AF31,AJ31,AN31,AR31,AV31,AZ31,Estoque!E30)</f>
        <v>0</v>
      </c>
      <c r="E31" s="77">
        <f>D31*Estoque!D30</f>
        <v>0</v>
      </c>
      <c r="F31" s="76">
        <f>SUMIF('Entradas e Saídas'!$C$4:$C$96,Controle!$C31,'Entradas e Saídas'!$D$4:$D$96)</f>
        <v>0</v>
      </c>
      <c r="G31" s="76">
        <f>SUMIF('Entradas e Saídas'!$C$4:$C$96,Controle!$C31,'Entradas e Saídas'!$E$4:$E$96)</f>
        <v>0</v>
      </c>
      <c r="H31" s="76">
        <f t="shared" si="12"/>
        <v>0</v>
      </c>
      <c r="I31" s="77">
        <f>H31*Estoque!$D30</f>
        <v>0</v>
      </c>
      <c r="J31" s="76">
        <f>SUMIF('Entradas e Saídas'!$C$98:$C$190,Controle!$C31,'Entradas e Saídas'!$D$98:$D$190)</f>
        <v>0</v>
      </c>
      <c r="K31" s="76">
        <f>SUMIF('Entradas e Saídas'!$C$98:$C$190,Controle!$C31,'Entradas e Saídas'!$E$98:$E$190)</f>
        <v>0</v>
      </c>
      <c r="L31" s="76">
        <f t="shared" si="1"/>
        <v>0</v>
      </c>
      <c r="M31" s="77">
        <f>L31*Estoque!$D30</f>
        <v>0</v>
      </c>
      <c r="N31" s="76">
        <f>SUMIF('Entradas e Saídas'!$C$192:$C$283,Controle!$C31,'Entradas e Saídas'!$D$192:$D$283)</f>
        <v>0</v>
      </c>
      <c r="O31" s="76">
        <f>SUMIF('Entradas e Saídas'!$C$192:$C$283,Controle!$C31,'Entradas e Saídas'!$E$192:$E$283)</f>
        <v>0</v>
      </c>
      <c r="P31" s="76">
        <f t="shared" si="2"/>
        <v>0</v>
      </c>
      <c r="Q31" s="77">
        <f>P31*Estoque!$D30</f>
        <v>0</v>
      </c>
      <c r="R31" s="76">
        <f>SUMIF('Entradas e Saídas'!$C$285:$C$376,Controle!$C31,'Entradas e Saídas'!$D$285:$D$376)</f>
        <v>0</v>
      </c>
      <c r="S31" s="76">
        <f>SUMIF('Entradas e Saídas'!$C$285:$C$376,Controle!$C31,'Entradas e Saídas'!$E$285:$E$376)</f>
        <v>0</v>
      </c>
      <c r="T31" s="76">
        <f t="shared" si="3"/>
        <v>0</v>
      </c>
      <c r="U31" s="77">
        <f>T31*Estoque!$D30</f>
        <v>0</v>
      </c>
      <c r="V31" s="76">
        <f>SUMIF('Entradas e Saídas'!$C$378:$C$469,Controle!$C31,'Entradas e Saídas'!$D$378:$D$469)</f>
        <v>0</v>
      </c>
      <c r="W31" s="76">
        <f>SUMIF('Entradas e Saídas'!$C$378:$C$469,Controle!$C31,'Entradas e Saídas'!$E$378:$E$469)</f>
        <v>0</v>
      </c>
      <c r="X31" s="76">
        <f t="shared" si="4"/>
        <v>0</v>
      </c>
      <c r="Y31" s="77">
        <f>X31*Estoque!$D30</f>
        <v>0</v>
      </c>
      <c r="Z31" s="76">
        <f>SUMIF('Entradas e Saídas'!$C$471:$C$562,Controle!$C31,'Entradas e Saídas'!$D$471:$D$562)</f>
        <v>0</v>
      </c>
      <c r="AA31" s="76">
        <f>SUMIF('Entradas e Saídas'!$C$471:$C$562,Controle!$C31,'Entradas e Saídas'!$E$471:$E$562)</f>
        <v>0</v>
      </c>
      <c r="AB31" s="76">
        <f t="shared" si="5"/>
        <v>0</v>
      </c>
      <c r="AC31" s="77">
        <f>AB31*Estoque!$D30</f>
        <v>0</v>
      </c>
      <c r="AD31" s="76">
        <f>SUMIF('Entradas e Saídas'!$C$564:$C$655,Controle!$C31,'Entradas e Saídas'!$D$564:$D$655)</f>
        <v>0</v>
      </c>
      <c r="AE31" s="76">
        <f>SUMIF('Entradas e Saídas'!$C$564:$C$655,Controle!$C31,'Entradas e Saídas'!$E$564:$E$655)</f>
        <v>0</v>
      </c>
      <c r="AF31" s="76">
        <f t="shared" si="6"/>
        <v>0</v>
      </c>
      <c r="AG31" s="77">
        <f>AF31*Estoque!$D30</f>
        <v>0</v>
      </c>
      <c r="AH31" s="76">
        <f>SUMIF('Entradas e Saídas'!$C$657:$C$748,Controle!$C31,'Entradas e Saídas'!$D$657:$D$748)</f>
        <v>0</v>
      </c>
      <c r="AI31" s="76">
        <f>SUMIF('Entradas e Saídas'!$C$657:$C$748,Controle!$C31,'Entradas e Saídas'!$E$657:$E$748)</f>
        <v>0</v>
      </c>
      <c r="AJ31" s="76">
        <f t="shared" si="7"/>
        <v>0</v>
      </c>
      <c r="AK31" s="77">
        <f>AJ31*Estoque!$D30</f>
        <v>0</v>
      </c>
      <c r="AL31" s="76">
        <f>SUMIF('Entradas e Saídas'!$C$750:$C$841,Controle!$C31,'Entradas e Saídas'!$D$750:$D$841)</f>
        <v>0</v>
      </c>
      <c r="AM31" s="76">
        <f>SUMIF('Entradas e Saídas'!$C$750:$C$841,Controle!$C31,'Entradas e Saídas'!$E$750:$E$841)</f>
        <v>0</v>
      </c>
      <c r="AN31" s="76">
        <f t="shared" si="8"/>
        <v>0</v>
      </c>
      <c r="AO31" s="77">
        <f>AN31*Estoque!$D30</f>
        <v>0</v>
      </c>
      <c r="AP31" s="76">
        <f>SUMIF('Entradas e Saídas'!$C$843:$C$934,Controle!$C31,'Entradas e Saídas'!$D$843:$D$934)</f>
        <v>0</v>
      </c>
      <c r="AQ31" s="76">
        <f>SUMIF('Entradas e Saídas'!$C$843:$C$934,Controle!$C31,'Entradas e Saídas'!$E$843:$E$934)</f>
        <v>0</v>
      </c>
      <c r="AR31" s="76">
        <f t="shared" si="9"/>
        <v>0</v>
      </c>
      <c r="AS31" s="77">
        <f>AR31*Estoque!$D30</f>
        <v>0</v>
      </c>
      <c r="AT31" s="76">
        <f>SUMIF('Entradas e Saídas'!$C$936:$C$1027,Controle!$C31,'Entradas e Saídas'!$D$936:$D$1027)</f>
        <v>0</v>
      </c>
      <c r="AU31" s="76">
        <f>SUMIF('Entradas e Saídas'!$C$936:$C$1027,Controle!$C31,'Entradas e Saídas'!$E$936:$E$1027)</f>
        <v>0</v>
      </c>
      <c r="AV31" s="76">
        <f t="shared" si="10"/>
        <v>0</v>
      </c>
      <c r="AW31" s="77">
        <f>AV31*Estoque!$D30</f>
        <v>0</v>
      </c>
      <c r="AX31" s="76">
        <f>SUMIF('Entradas e Saídas'!$C$1029:$C$1120,Controle!$C31,'Entradas e Saídas'!$D$1029:$D$1120)</f>
        <v>0</v>
      </c>
      <c r="AY31" s="76">
        <f>SUMIF('Entradas e Saídas'!$C$1029:$C$1120,Controle!$C31,'Entradas e Saídas'!$E$1029:$E$1120)</f>
        <v>0</v>
      </c>
      <c r="AZ31" s="76">
        <f t="shared" si="11"/>
        <v>0</v>
      </c>
      <c r="BA31" s="78">
        <f>AZ31*Estoque!$D30</f>
        <v>0</v>
      </c>
      <c r="BB31" s="79"/>
    </row>
    <row r="32" ht="24.75" customHeight="1">
      <c r="A32" s="73"/>
      <c r="B32" s="74" t="str">
        <f>IF(Estoque!A31="","",Estoque!A31)</f>
        <v/>
      </c>
      <c r="C32" s="75" t="str">
        <f>IF(Estoque!B31="","",Estoque!B31)</f>
        <v/>
      </c>
      <c r="D32" s="76">
        <f>SUM(H32,L32,P32,T32,X32,AB32,AF32,AJ32,AN32,AR32,AV32,AZ32,Estoque!E31)</f>
        <v>0</v>
      </c>
      <c r="E32" s="77">
        <f>D32*Estoque!D31</f>
        <v>0</v>
      </c>
      <c r="F32" s="76">
        <f>SUMIF('Entradas e Saídas'!$C$4:$C$96,Controle!$C32,'Entradas e Saídas'!$D$4:$D$96)</f>
        <v>0</v>
      </c>
      <c r="G32" s="76">
        <f>SUMIF('Entradas e Saídas'!$C$4:$C$96,Controle!$C32,'Entradas e Saídas'!$E$4:$E$96)</f>
        <v>0</v>
      </c>
      <c r="H32" s="76">
        <f t="shared" si="12"/>
        <v>0</v>
      </c>
      <c r="I32" s="77">
        <f>H32*Estoque!$D31</f>
        <v>0</v>
      </c>
      <c r="J32" s="76">
        <f>SUMIF('Entradas e Saídas'!$C$98:$C$190,Controle!$C32,'Entradas e Saídas'!$D$98:$D$190)</f>
        <v>0</v>
      </c>
      <c r="K32" s="76">
        <f>SUMIF('Entradas e Saídas'!$C$98:$C$190,Controle!$C32,'Entradas e Saídas'!$E$98:$E$190)</f>
        <v>0</v>
      </c>
      <c r="L32" s="76">
        <f t="shared" si="1"/>
        <v>0</v>
      </c>
      <c r="M32" s="77">
        <f>L32*Estoque!$D31</f>
        <v>0</v>
      </c>
      <c r="N32" s="76">
        <f>SUMIF('Entradas e Saídas'!$C$192:$C$283,Controle!$C32,'Entradas e Saídas'!$D$192:$D$283)</f>
        <v>0</v>
      </c>
      <c r="O32" s="76">
        <f>SUMIF('Entradas e Saídas'!$C$192:$C$283,Controle!$C32,'Entradas e Saídas'!$E$192:$E$283)</f>
        <v>0</v>
      </c>
      <c r="P32" s="76">
        <f t="shared" si="2"/>
        <v>0</v>
      </c>
      <c r="Q32" s="77">
        <f>P32*Estoque!$D31</f>
        <v>0</v>
      </c>
      <c r="R32" s="76">
        <f>SUMIF('Entradas e Saídas'!$C$285:$C$376,Controle!$C32,'Entradas e Saídas'!$D$285:$D$376)</f>
        <v>0</v>
      </c>
      <c r="S32" s="76">
        <f>SUMIF('Entradas e Saídas'!$C$285:$C$376,Controle!$C32,'Entradas e Saídas'!$E$285:$E$376)</f>
        <v>0</v>
      </c>
      <c r="T32" s="76">
        <f t="shared" si="3"/>
        <v>0</v>
      </c>
      <c r="U32" s="77">
        <f>T32*Estoque!$D31</f>
        <v>0</v>
      </c>
      <c r="V32" s="76">
        <f>SUMIF('Entradas e Saídas'!$C$378:$C$469,Controle!$C32,'Entradas e Saídas'!$D$378:$D$469)</f>
        <v>0</v>
      </c>
      <c r="W32" s="76">
        <f>SUMIF('Entradas e Saídas'!$C$378:$C$469,Controle!$C32,'Entradas e Saídas'!$E$378:$E$469)</f>
        <v>0</v>
      </c>
      <c r="X32" s="76">
        <f t="shared" si="4"/>
        <v>0</v>
      </c>
      <c r="Y32" s="77">
        <f>X32*Estoque!$D31</f>
        <v>0</v>
      </c>
      <c r="Z32" s="76">
        <f>SUMIF('Entradas e Saídas'!$C$471:$C$562,Controle!$C32,'Entradas e Saídas'!$D$471:$D$562)</f>
        <v>0</v>
      </c>
      <c r="AA32" s="76">
        <f>SUMIF('Entradas e Saídas'!$C$471:$C$562,Controle!$C32,'Entradas e Saídas'!$E$471:$E$562)</f>
        <v>0</v>
      </c>
      <c r="AB32" s="76">
        <f t="shared" si="5"/>
        <v>0</v>
      </c>
      <c r="AC32" s="77">
        <f>AB32*Estoque!$D31</f>
        <v>0</v>
      </c>
      <c r="AD32" s="76">
        <f>SUMIF('Entradas e Saídas'!$C$564:$C$655,Controle!$C32,'Entradas e Saídas'!$D$564:$D$655)</f>
        <v>0</v>
      </c>
      <c r="AE32" s="76">
        <f>SUMIF('Entradas e Saídas'!$C$564:$C$655,Controle!$C32,'Entradas e Saídas'!$E$564:$E$655)</f>
        <v>0</v>
      </c>
      <c r="AF32" s="76">
        <f t="shared" si="6"/>
        <v>0</v>
      </c>
      <c r="AG32" s="77">
        <f>AF32*Estoque!$D31</f>
        <v>0</v>
      </c>
      <c r="AH32" s="76">
        <f>SUMIF('Entradas e Saídas'!$C$657:$C$748,Controle!$C32,'Entradas e Saídas'!$D$657:$D$748)</f>
        <v>0</v>
      </c>
      <c r="AI32" s="76">
        <f>SUMIF('Entradas e Saídas'!$C$657:$C$748,Controle!$C32,'Entradas e Saídas'!$E$657:$E$748)</f>
        <v>0</v>
      </c>
      <c r="AJ32" s="76">
        <f t="shared" si="7"/>
        <v>0</v>
      </c>
      <c r="AK32" s="77">
        <f>AJ32*Estoque!$D31</f>
        <v>0</v>
      </c>
      <c r="AL32" s="76">
        <f>SUMIF('Entradas e Saídas'!$C$750:$C$841,Controle!$C32,'Entradas e Saídas'!$D$750:$D$841)</f>
        <v>0</v>
      </c>
      <c r="AM32" s="76">
        <f>SUMIF('Entradas e Saídas'!$C$750:$C$841,Controle!$C32,'Entradas e Saídas'!$E$750:$E$841)</f>
        <v>0</v>
      </c>
      <c r="AN32" s="76">
        <f t="shared" si="8"/>
        <v>0</v>
      </c>
      <c r="AO32" s="77">
        <f>AN32*Estoque!$D31</f>
        <v>0</v>
      </c>
      <c r="AP32" s="76">
        <f>SUMIF('Entradas e Saídas'!$C$843:$C$934,Controle!$C32,'Entradas e Saídas'!$D$843:$D$934)</f>
        <v>0</v>
      </c>
      <c r="AQ32" s="76">
        <f>SUMIF('Entradas e Saídas'!$C$843:$C$934,Controle!$C32,'Entradas e Saídas'!$E$843:$E$934)</f>
        <v>0</v>
      </c>
      <c r="AR32" s="76">
        <f t="shared" si="9"/>
        <v>0</v>
      </c>
      <c r="AS32" s="77">
        <f>AR32*Estoque!$D31</f>
        <v>0</v>
      </c>
      <c r="AT32" s="76">
        <f>SUMIF('Entradas e Saídas'!$C$936:$C$1027,Controle!$C32,'Entradas e Saídas'!$D$936:$D$1027)</f>
        <v>0</v>
      </c>
      <c r="AU32" s="76">
        <f>SUMIF('Entradas e Saídas'!$C$936:$C$1027,Controle!$C32,'Entradas e Saídas'!$E$936:$E$1027)</f>
        <v>0</v>
      </c>
      <c r="AV32" s="76">
        <f t="shared" si="10"/>
        <v>0</v>
      </c>
      <c r="AW32" s="77">
        <f>AV32*Estoque!$D31</f>
        <v>0</v>
      </c>
      <c r="AX32" s="76">
        <f>SUMIF('Entradas e Saídas'!$C$1029:$C$1120,Controle!$C32,'Entradas e Saídas'!$D$1029:$D$1120)</f>
        <v>0</v>
      </c>
      <c r="AY32" s="76">
        <f>SUMIF('Entradas e Saídas'!$C$1029:$C$1120,Controle!$C32,'Entradas e Saídas'!$E$1029:$E$1120)</f>
        <v>0</v>
      </c>
      <c r="AZ32" s="76">
        <f t="shared" si="11"/>
        <v>0</v>
      </c>
      <c r="BA32" s="78">
        <f>AZ32*Estoque!$D31</f>
        <v>0</v>
      </c>
      <c r="BB32" s="79"/>
    </row>
    <row r="33" ht="24.75" customHeight="1">
      <c r="A33" s="73"/>
      <c r="B33" s="74" t="str">
        <f>IF(Estoque!A32="","",Estoque!A32)</f>
        <v/>
      </c>
      <c r="C33" s="75" t="str">
        <f>IF(Estoque!B32="","",Estoque!B32)</f>
        <v/>
      </c>
      <c r="D33" s="76">
        <f>SUM(H33,L33,P33,T33,X33,AB33,AF33,AJ33,AN33,AR33,AV33,AZ33,Estoque!E32)</f>
        <v>0</v>
      </c>
      <c r="E33" s="77">
        <f>D33*Estoque!D32</f>
        <v>0</v>
      </c>
      <c r="F33" s="76">
        <f>SUMIF('Entradas e Saídas'!$C$4:$C$96,Controle!$C33,'Entradas e Saídas'!$D$4:$D$96)</f>
        <v>0</v>
      </c>
      <c r="G33" s="76">
        <f>SUMIF('Entradas e Saídas'!$C$4:$C$96,Controle!$C33,'Entradas e Saídas'!$E$4:$E$96)</f>
        <v>0</v>
      </c>
      <c r="H33" s="76">
        <f t="shared" si="12"/>
        <v>0</v>
      </c>
      <c r="I33" s="77">
        <f>H33*Estoque!$D32</f>
        <v>0</v>
      </c>
      <c r="J33" s="76">
        <f>SUMIF('Entradas e Saídas'!$C$98:$C$190,Controle!$C33,'Entradas e Saídas'!$D$98:$D$190)</f>
        <v>0</v>
      </c>
      <c r="K33" s="76">
        <f>SUMIF('Entradas e Saídas'!$C$98:$C$190,Controle!$C33,'Entradas e Saídas'!$E$98:$E$190)</f>
        <v>0</v>
      </c>
      <c r="L33" s="76">
        <f t="shared" si="1"/>
        <v>0</v>
      </c>
      <c r="M33" s="77">
        <f>L33*Estoque!$D32</f>
        <v>0</v>
      </c>
      <c r="N33" s="76">
        <f>SUMIF('Entradas e Saídas'!$C$192:$C$283,Controle!$C33,'Entradas e Saídas'!$D$192:$D$283)</f>
        <v>0</v>
      </c>
      <c r="O33" s="76">
        <f>SUMIF('Entradas e Saídas'!$C$192:$C$283,Controle!$C33,'Entradas e Saídas'!$E$192:$E$283)</f>
        <v>0</v>
      </c>
      <c r="P33" s="76">
        <f t="shared" si="2"/>
        <v>0</v>
      </c>
      <c r="Q33" s="77">
        <f>P33*Estoque!$D32</f>
        <v>0</v>
      </c>
      <c r="R33" s="76">
        <f>SUMIF('Entradas e Saídas'!$C$285:$C$376,Controle!$C33,'Entradas e Saídas'!$D$285:$D$376)</f>
        <v>0</v>
      </c>
      <c r="S33" s="76">
        <f>SUMIF('Entradas e Saídas'!$C$285:$C$376,Controle!$C33,'Entradas e Saídas'!$E$285:$E$376)</f>
        <v>0</v>
      </c>
      <c r="T33" s="76">
        <f t="shared" si="3"/>
        <v>0</v>
      </c>
      <c r="U33" s="77">
        <f>T33*Estoque!$D32</f>
        <v>0</v>
      </c>
      <c r="V33" s="76">
        <f>SUMIF('Entradas e Saídas'!$C$378:$C$469,Controle!$C33,'Entradas e Saídas'!$D$378:$D$469)</f>
        <v>0</v>
      </c>
      <c r="W33" s="76">
        <f>SUMIF('Entradas e Saídas'!$C$378:$C$469,Controle!$C33,'Entradas e Saídas'!$E$378:$E$469)</f>
        <v>0</v>
      </c>
      <c r="X33" s="76">
        <f t="shared" si="4"/>
        <v>0</v>
      </c>
      <c r="Y33" s="77">
        <f>X33*Estoque!$D32</f>
        <v>0</v>
      </c>
      <c r="Z33" s="76">
        <f>SUMIF('Entradas e Saídas'!$C$471:$C$562,Controle!$C33,'Entradas e Saídas'!$D$471:$D$562)</f>
        <v>0</v>
      </c>
      <c r="AA33" s="76">
        <f>SUMIF('Entradas e Saídas'!$C$471:$C$562,Controle!$C33,'Entradas e Saídas'!$E$471:$E$562)</f>
        <v>0</v>
      </c>
      <c r="AB33" s="76">
        <f t="shared" si="5"/>
        <v>0</v>
      </c>
      <c r="AC33" s="77">
        <f>AB33*Estoque!$D32</f>
        <v>0</v>
      </c>
      <c r="AD33" s="76">
        <f>SUMIF('Entradas e Saídas'!$C$564:$C$655,Controle!$C33,'Entradas e Saídas'!$D$564:$D$655)</f>
        <v>0</v>
      </c>
      <c r="AE33" s="76">
        <f>SUMIF('Entradas e Saídas'!$C$564:$C$655,Controle!$C33,'Entradas e Saídas'!$E$564:$E$655)</f>
        <v>0</v>
      </c>
      <c r="AF33" s="76">
        <f t="shared" si="6"/>
        <v>0</v>
      </c>
      <c r="AG33" s="77">
        <f>AF33*Estoque!$D32</f>
        <v>0</v>
      </c>
      <c r="AH33" s="76">
        <f>SUMIF('Entradas e Saídas'!$C$657:$C$748,Controle!$C33,'Entradas e Saídas'!$D$657:$D$748)</f>
        <v>0</v>
      </c>
      <c r="AI33" s="76">
        <f>SUMIF('Entradas e Saídas'!$C$657:$C$748,Controle!$C33,'Entradas e Saídas'!$E$657:$E$748)</f>
        <v>0</v>
      </c>
      <c r="AJ33" s="76">
        <f t="shared" si="7"/>
        <v>0</v>
      </c>
      <c r="AK33" s="77">
        <f>AJ33*Estoque!$D32</f>
        <v>0</v>
      </c>
      <c r="AL33" s="76">
        <f>SUMIF('Entradas e Saídas'!$C$750:$C$841,Controle!$C33,'Entradas e Saídas'!$D$750:$D$841)</f>
        <v>0</v>
      </c>
      <c r="AM33" s="76">
        <f>SUMIF('Entradas e Saídas'!$C$750:$C$841,Controle!$C33,'Entradas e Saídas'!$E$750:$E$841)</f>
        <v>0</v>
      </c>
      <c r="AN33" s="76">
        <f t="shared" si="8"/>
        <v>0</v>
      </c>
      <c r="AO33" s="77">
        <f>AN33*Estoque!$D32</f>
        <v>0</v>
      </c>
      <c r="AP33" s="76">
        <f>SUMIF('Entradas e Saídas'!$C$843:$C$934,Controle!$C33,'Entradas e Saídas'!$D$843:$D$934)</f>
        <v>0</v>
      </c>
      <c r="AQ33" s="76">
        <f>SUMIF('Entradas e Saídas'!$C$843:$C$934,Controle!$C33,'Entradas e Saídas'!$E$843:$E$934)</f>
        <v>0</v>
      </c>
      <c r="AR33" s="76">
        <f t="shared" si="9"/>
        <v>0</v>
      </c>
      <c r="AS33" s="77">
        <f>AR33*Estoque!$D32</f>
        <v>0</v>
      </c>
      <c r="AT33" s="76">
        <f>SUMIF('Entradas e Saídas'!$C$936:$C$1027,Controle!$C33,'Entradas e Saídas'!$D$936:$D$1027)</f>
        <v>0</v>
      </c>
      <c r="AU33" s="76">
        <f>SUMIF('Entradas e Saídas'!$C$936:$C$1027,Controle!$C33,'Entradas e Saídas'!$E$936:$E$1027)</f>
        <v>0</v>
      </c>
      <c r="AV33" s="76">
        <f t="shared" si="10"/>
        <v>0</v>
      </c>
      <c r="AW33" s="77">
        <f>AV33*Estoque!$D32</f>
        <v>0</v>
      </c>
      <c r="AX33" s="76">
        <f>SUMIF('Entradas e Saídas'!$C$1029:$C$1120,Controle!$C33,'Entradas e Saídas'!$D$1029:$D$1120)</f>
        <v>0</v>
      </c>
      <c r="AY33" s="76">
        <f>SUMIF('Entradas e Saídas'!$C$1029:$C$1120,Controle!$C33,'Entradas e Saídas'!$E$1029:$E$1120)</f>
        <v>0</v>
      </c>
      <c r="AZ33" s="76">
        <f t="shared" si="11"/>
        <v>0</v>
      </c>
      <c r="BA33" s="78">
        <f>AZ33*Estoque!$D32</f>
        <v>0</v>
      </c>
      <c r="BB33" s="79"/>
    </row>
    <row r="34" ht="24.75" customHeight="1">
      <c r="A34" s="73"/>
      <c r="B34" s="74" t="str">
        <f>IF(Estoque!A33="","",Estoque!A33)</f>
        <v/>
      </c>
      <c r="C34" s="75" t="str">
        <f>IF(Estoque!B33="","",Estoque!B33)</f>
        <v/>
      </c>
      <c r="D34" s="76">
        <f>SUM(H34,L34,P34,T34,X34,AB34,AF34,AJ34,AN34,AR34,AV34,AZ34,Estoque!E33)</f>
        <v>0</v>
      </c>
      <c r="E34" s="77">
        <f>D34*Estoque!D33</f>
        <v>0</v>
      </c>
      <c r="F34" s="76">
        <f>SUMIF('Entradas e Saídas'!$C$4:$C$96,Controle!$C34,'Entradas e Saídas'!$D$4:$D$96)</f>
        <v>0</v>
      </c>
      <c r="G34" s="76">
        <f>SUMIF('Entradas e Saídas'!$C$4:$C$96,Controle!$C34,'Entradas e Saídas'!$E$4:$E$96)</f>
        <v>0</v>
      </c>
      <c r="H34" s="76">
        <f t="shared" si="12"/>
        <v>0</v>
      </c>
      <c r="I34" s="77">
        <f>H34*Estoque!$D33</f>
        <v>0</v>
      </c>
      <c r="J34" s="76">
        <f>SUMIF('Entradas e Saídas'!$C$98:$C$190,Controle!$C34,'Entradas e Saídas'!$D$98:$D$190)</f>
        <v>0</v>
      </c>
      <c r="K34" s="76">
        <f>SUMIF('Entradas e Saídas'!$C$98:$C$190,Controle!$C34,'Entradas e Saídas'!$E$98:$E$190)</f>
        <v>0</v>
      </c>
      <c r="L34" s="76">
        <f t="shared" si="1"/>
        <v>0</v>
      </c>
      <c r="M34" s="77">
        <f>L34*Estoque!$D33</f>
        <v>0</v>
      </c>
      <c r="N34" s="76">
        <f>SUMIF('Entradas e Saídas'!$C$192:$C$283,Controle!$C34,'Entradas e Saídas'!$D$192:$D$283)</f>
        <v>0</v>
      </c>
      <c r="O34" s="76">
        <f>SUMIF('Entradas e Saídas'!$C$192:$C$283,Controle!$C34,'Entradas e Saídas'!$E$192:$E$283)</f>
        <v>0</v>
      </c>
      <c r="P34" s="76">
        <f t="shared" si="2"/>
        <v>0</v>
      </c>
      <c r="Q34" s="77">
        <f>P34*Estoque!$D33</f>
        <v>0</v>
      </c>
      <c r="R34" s="76">
        <f>SUMIF('Entradas e Saídas'!$C$285:$C$376,Controle!$C34,'Entradas e Saídas'!$D$285:$D$376)</f>
        <v>0</v>
      </c>
      <c r="S34" s="76">
        <f>SUMIF('Entradas e Saídas'!$C$285:$C$376,Controle!$C34,'Entradas e Saídas'!$E$285:$E$376)</f>
        <v>0</v>
      </c>
      <c r="T34" s="76">
        <f t="shared" si="3"/>
        <v>0</v>
      </c>
      <c r="U34" s="77">
        <f>T34*Estoque!$D33</f>
        <v>0</v>
      </c>
      <c r="V34" s="76">
        <f>SUMIF('Entradas e Saídas'!$C$378:$C$469,Controle!$C34,'Entradas e Saídas'!$D$378:$D$469)</f>
        <v>0</v>
      </c>
      <c r="W34" s="76">
        <f>SUMIF('Entradas e Saídas'!$C$378:$C$469,Controle!$C34,'Entradas e Saídas'!$E$378:$E$469)</f>
        <v>0</v>
      </c>
      <c r="X34" s="76">
        <f t="shared" si="4"/>
        <v>0</v>
      </c>
      <c r="Y34" s="77">
        <f>X34*Estoque!$D33</f>
        <v>0</v>
      </c>
      <c r="Z34" s="76">
        <f>SUMIF('Entradas e Saídas'!$C$471:$C$562,Controle!$C34,'Entradas e Saídas'!$D$471:$D$562)</f>
        <v>0</v>
      </c>
      <c r="AA34" s="76">
        <f>SUMIF('Entradas e Saídas'!$C$471:$C$562,Controle!$C34,'Entradas e Saídas'!$E$471:$E$562)</f>
        <v>0</v>
      </c>
      <c r="AB34" s="76">
        <f t="shared" si="5"/>
        <v>0</v>
      </c>
      <c r="AC34" s="77">
        <f>AB34*Estoque!$D33</f>
        <v>0</v>
      </c>
      <c r="AD34" s="76">
        <f>SUMIF('Entradas e Saídas'!$C$564:$C$655,Controle!$C34,'Entradas e Saídas'!$D$564:$D$655)</f>
        <v>0</v>
      </c>
      <c r="AE34" s="76">
        <f>SUMIF('Entradas e Saídas'!$C$564:$C$655,Controle!$C34,'Entradas e Saídas'!$E$564:$E$655)</f>
        <v>0</v>
      </c>
      <c r="AF34" s="76">
        <f t="shared" si="6"/>
        <v>0</v>
      </c>
      <c r="AG34" s="77">
        <f>AF34*Estoque!$D33</f>
        <v>0</v>
      </c>
      <c r="AH34" s="76">
        <f>SUMIF('Entradas e Saídas'!$C$657:$C$748,Controle!$C34,'Entradas e Saídas'!$D$657:$D$748)</f>
        <v>0</v>
      </c>
      <c r="AI34" s="76">
        <f>SUMIF('Entradas e Saídas'!$C$657:$C$748,Controle!$C34,'Entradas e Saídas'!$E$657:$E$748)</f>
        <v>0</v>
      </c>
      <c r="AJ34" s="76">
        <f t="shared" si="7"/>
        <v>0</v>
      </c>
      <c r="AK34" s="77">
        <f>AJ34*Estoque!$D33</f>
        <v>0</v>
      </c>
      <c r="AL34" s="76">
        <f>SUMIF('Entradas e Saídas'!$C$750:$C$841,Controle!$C34,'Entradas e Saídas'!$D$750:$D$841)</f>
        <v>0</v>
      </c>
      <c r="AM34" s="76">
        <f>SUMIF('Entradas e Saídas'!$C$750:$C$841,Controle!$C34,'Entradas e Saídas'!$E$750:$E$841)</f>
        <v>0</v>
      </c>
      <c r="AN34" s="76">
        <f t="shared" si="8"/>
        <v>0</v>
      </c>
      <c r="AO34" s="77">
        <f>AN34*Estoque!$D33</f>
        <v>0</v>
      </c>
      <c r="AP34" s="76">
        <f>SUMIF('Entradas e Saídas'!$C$843:$C$934,Controle!$C34,'Entradas e Saídas'!$D$843:$D$934)</f>
        <v>0</v>
      </c>
      <c r="AQ34" s="76">
        <f>SUMIF('Entradas e Saídas'!$C$843:$C$934,Controle!$C34,'Entradas e Saídas'!$E$843:$E$934)</f>
        <v>0</v>
      </c>
      <c r="AR34" s="76">
        <f t="shared" si="9"/>
        <v>0</v>
      </c>
      <c r="AS34" s="77">
        <f>AR34*Estoque!$D33</f>
        <v>0</v>
      </c>
      <c r="AT34" s="76">
        <f>SUMIF('Entradas e Saídas'!$C$936:$C$1027,Controle!$C34,'Entradas e Saídas'!$D$936:$D$1027)</f>
        <v>0</v>
      </c>
      <c r="AU34" s="76">
        <f>SUMIF('Entradas e Saídas'!$C$936:$C$1027,Controle!$C34,'Entradas e Saídas'!$E$936:$E$1027)</f>
        <v>0</v>
      </c>
      <c r="AV34" s="76">
        <f t="shared" si="10"/>
        <v>0</v>
      </c>
      <c r="AW34" s="77">
        <f>AV34*Estoque!$D33</f>
        <v>0</v>
      </c>
      <c r="AX34" s="76">
        <f>SUMIF('Entradas e Saídas'!$C$1029:$C$1120,Controle!$C34,'Entradas e Saídas'!$D$1029:$D$1120)</f>
        <v>0</v>
      </c>
      <c r="AY34" s="76">
        <f>SUMIF('Entradas e Saídas'!$C$1029:$C$1120,Controle!$C34,'Entradas e Saídas'!$E$1029:$E$1120)</f>
        <v>0</v>
      </c>
      <c r="AZ34" s="76">
        <f t="shared" si="11"/>
        <v>0</v>
      </c>
      <c r="BA34" s="78">
        <f>AZ34*Estoque!$D33</f>
        <v>0</v>
      </c>
      <c r="BB34" s="79"/>
    </row>
    <row r="35" ht="24.75" customHeight="1">
      <c r="A35" s="73"/>
      <c r="B35" s="74" t="str">
        <f>IF(Estoque!A34="","",Estoque!A34)</f>
        <v/>
      </c>
      <c r="C35" s="75" t="str">
        <f>IF(Estoque!B34="","",Estoque!B34)</f>
        <v/>
      </c>
      <c r="D35" s="76">
        <f>SUM(H35,L35,P35,T35,X35,AB35,AF35,AJ35,AN35,AR35,AV35,AZ35,Estoque!E34)</f>
        <v>0</v>
      </c>
      <c r="E35" s="77">
        <f>D35*Estoque!D34</f>
        <v>0</v>
      </c>
      <c r="F35" s="76">
        <f>SUMIF('Entradas e Saídas'!$C$4:$C$96,Controle!$C35,'Entradas e Saídas'!$D$4:$D$96)</f>
        <v>0</v>
      </c>
      <c r="G35" s="76">
        <f>SUMIF('Entradas e Saídas'!$C$4:$C$96,Controle!$C35,'Entradas e Saídas'!$E$4:$E$96)</f>
        <v>0</v>
      </c>
      <c r="H35" s="76">
        <f t="shared" si="12"/>
        <v>0</v>
      </c>
      <c r="I35" s="77">
        <f>H35*Estoque!$D34</f>
        <v>0</v>
      </c>
      <c r="J35" s="76">
        <f>SUMIF('Entradas e Saídas'!$C$98:$C$190,Controle!$C35,'Entradas e Saídas'!$D$98:$D$190)</f>
        <v>0</v>
      </c>
      <c r="K35" s="76">
        <f>SUMIF('Entradas e Saídas'!$C$98:$C$190,Controle!$C35,'Entradas e Saídas'!$E$98:$E$190)</f>
        <v>0</v>
      </c>
      <c r="L35" s="76">
        <f t="shared" si="1"/>
        <v>0</v>
      </c>
      <c r="M35" s="77">
        <f>L35*Estoque!$D34</f>
        <v>0</v>
      </c>
      <c r="N35" s="76">
        <f>SUMIF('Entradas e Saídas'!$C$192:$C$283,Controle!$C35,'Entradas e Saídas'!$D$192:$D$283)</f>
        <v>0</v>
      </c>
      <c r="O35" s="76">
        <f>SUMIF('Entradas e Saídas'!$C$192:$C$283,Controle!$C35,'Entradas e Saídas'!$E$192:$E$283)</f>
        <v>0</v>
      </c>
      <c r="P35" s="76">
        <f t="shared" si="2"/>
        <v>0</v>
      </c>
      <c r="Q35" s="77">
        <f>P35*Estoque!$D34</f>
        <v>0</v>
      </c>
      <c r="R35" s="76">
        <f>SUMIF('Entradas e Saídas'!$C$285:$C$376,Controle!$C35,'Entradas e Saídas'!$D$285:$D$376)</f>
        <v>0</v>
      </c>
      <c r="S35" s="76">
        <f>SUMIF('Entradas e Saídas'!$C$285:$C$376,Controle!$C35,'Entradas e Saídas'!$E$285:$E$376)</f>
        <v>0</v>
      </c>
      <c r="T35" s="76">
        <f t="shared" si="3"/>
        <v>0</v>
      </c>
      <c r="U35" s="77">
        <f>T35*Estoque!$D34</f>
        <v>0</v>
      </c>
      <c r="V35" s="76">
        <f>SUMIF('Entradas e Saídas'!$C$378:$C$469,Controle!$C35,'Entradas e Saídas'!$D$378:$D$469)</f>
        <v>0</v>
      </c>
      <c r="W35" s="76">
        <f>SUMIF('Entradas e Saídas'!$C$378:$C$469,Controle!$C35,'Entradas e Saídas'!$E$378:$E$469)</f>
        <v>0</v>
      </c>
      <c r="X35" s="76">
        <f t="shared" si="4"/>
        <v>0</v>
      </c>
      <c r="Y35" s="77">
        <f>X35*Estoque!$D34</f>
        <v>0</v>
      </c>
      <c r="Z35" s="76">
        <f>SUMIF('Entradas e Saídas'!$C$471:$C$562,Controle!$C35,'Entradas e Saídas'!$D$471:$D$562)</f>
        <v>0</v>
      </c>
      <c r="AA35" s="76">
        <f>SUMIF('Entradas e Saídas'!$C$471:$C$562,Controle!$C35,'Entradas e Saídas'!$E$471:$E$562)</f>
        <v>0</v>
      </c>
      <c r="AB35" s="76">
        <f t="shared" si="5"/>
        <v>0</v>
      </c>
      <c r="AC35" s="77">
        <f>AB35*Estoque!$D34</f>
        <v>0</v>
      </c>
      <c r="AD35" s="76">
        <f>SUMIF('Entradas e Saídas'!$C$564:$C$655,Controle!$C35,'Entradas e Saídas'!$D$564:$D$655)</f>
        <v>0</v>
      </c>
      <c r="AE35" s="76">
        <f>SUMIF('Entradas e Saídas'!$C$564:$C$655,Controle!$C35,'Entradas e Saídas'!$E$564:$E$655)</f>
        <v>0</v>
      </c>
      <c r="AF35" s="76">
        <f t="shared" si="6"/>
        <v>0</v>
      </c>
      <c r="AG35" s="77">
        <f>AF35*Estoque!$D34</f>
        <v>0</v>
      </c>
      <c r="AH35" s="76">
        <f>SUMIF('Entradas e Saídas'!$C$657:$C$748,Controle!$C35,'Entradas e Saídas'!$D$657:$D$748)</f>
        <v>0</v>
      </c>
      <c r="AI35" s="76">
        <f>SUMIF('Entradas e Saídas'!$C$657:$C$748,Controle!$C35,'Entradas e Saídas'!$E$657:$E$748)</f>
        <v>0</v>
      </c>
      <c r="AJ35" s="76">
        <f t="shared" si="7"/>
        <v>0</v>
      </c>
      <c r="AK35" s="77">
        <f>AJ35*Estoque!$D34</f>
        <v>0</v>
      </c>
      <c r="AL35" s="76">
        <f>SUMIF('Entradas e Saídas'!$C$750:$C$841,Controle!$C35,'Entradas e Saídas'!$D$750:$D$841)</f>
        <v>0</v>
      </c>
      <c r="AM35" s="76">
        <f>SUMIF('Entradas e Saídas'!$C$750:$C$841,Controle!$C35,'Entradas e Saídas'!$E$750:$E$841)</f>
        <v>0</v>
      </c>
      <c r="AN35" s="76">
        <f t="shared" si="8"/>
        <v>0</v>
      </c>
      <c r="AO35" s="77">
        <f>AN35*Estoque!$D34</f>
        <v>0</v>
      </c>
      <c r="AP35" s="76">
        <f>SUMIF('Entradas e Saídas'!$C$843:$C$934,Controle!$C35,'Entradas e Saídas'!$D$843:$D$934)</f>
        <v>0</v>
      </c>
      <c r="AQ35" s="76">
        <f>SUMIF('Entradas e Saídas'!$C$843:$C$934,Controle!$C35,'Entradas e Saídas'!$E$843:$E$934)</f>
        <v>0</v>
      </c>
      <c r="AR35" s="76">
        <f t="shared" si="9"/>
        <v>0</v>
      </c>
      <c r="AS35" s="77">
        <f>AR35*Estoque!$D34</f>
        <v>0</v>
      </c>
      <c r="AT35" s="76">
        <f>SUMIF('Entradas e Saídas'!$C$936:$C$1027,Controle!$C35,'Entradas e Saídas'!$D$936:$D$1027)</f>
        <v>0</v>
      </c>
      <c r="AU35" s="76">
        <f>SUMIF('Entradas e Saídas'!$C$936:$C$1027,Controle!$C35,'Entradas e Saídas'!$E$936:$E$1027)</f>
        <v>0</v>
      </c>
      <c r="AV35" s="76">
        <f t="shared" si="10"/>
        <v>0</v>
      </c>
      <c r="AW35" s="77">
        <f>AV35*Estoque!$D34</f>
        <v>0</v>
      </c>
      <c r="AX35" s="76">
        <f>SUMIF('Entradas e Saídas'!$C$1029:$C$1120,Controle!$C35,'Entradas e Saídas'!$D$1029:$D$1120)</f>
        <v>0</v>
      </c>
      <c r="AY35" s="76">
        <f>SUMIF('Entradas e Saídas'!$C$1029:$C$1120,Controle!$C35,'Entradas e Saídas'!$E$1029:$E$1120)</f>
        <v>0</v>
      </c>
      <c r="AZ35" s="76">
        <f t="shared" si="11"/>
        <v>0</v>
      </c>
      <c r="BA35" s="78">
        <f>AZ35*Estoque!$D34</f>
        <v>0</v>
      </c>
      <c r="BB35" s="79"/>
    </row>
    <row r="36" ht="24.75" customHeight="1">
      <c r="A36" s="73"/>
      <c r="B36" s="74" t="str">
        <f>IF(Estoque!A35="","",Estoque!A35)</f>
        <v/>
      </c>
      <c r="C36" s="75" t="str">
        <f>IF(Estoque!B35="","",Estoque!B35)</f>
        <v/>
      </c>
      <c r="D36" s="76">
        <f>SUM(H36,L36,P36,T36,X36,AB36,AF36,AJ36,AN36,AR36,AV36,AZ36,Estoque!E35)</f>
        <v>0</v>
      </c>
      <c r="E36" s="77">
        <f>D36*Estoque!D35</f>
        <v>0</v>
      </c>
      <c r="F36" s="76">
        <f>SUMIF('Entradas e Saídas'!$C$4:$C$96,Controle!$C36,'Entradas e Saídas'!$D$4:$D$96)</f>
        <v>0</v>
      </c>
      <c r="G36" s="76">
        <f>SUMIF('Entradas e Saídas'!$C$4:$C$96,Controle!$C36,'Entradas e Saídas'!$E$4:$E$96)</f>
        <v>0</v>
      </c>
      <c r="H36" s="76">
        <f t="shared" si="12"/>
        <v>0</v>
      </c>
      <c r="I36" s="77">
        <f>H36*Estoque!$D35</f>
        <v>0</v>
      </c>
      <c r="J36" s="76">
        <f>SUMIF('Entradas e Saídas'!$C$98:$C$190,Controle!$C36,'Entradas e Saídas'!$D$98:$D$190)</f>
        <v>0</v>
      </c>
      <c r="K36" s="76">
        <f>SUMIF('Entradas e Saídas'!$C$98:$C$190,Controle!$C36,'Entradas e Saídas'!$E$98:$E$190)</f>
        <v>0</v>
      </c>
      <c r="L36" s="76">
        <f t="shared" si="1"/>
        <v>0</v>
      </c>
      <c r="M36" s="77">
        <f>L36*Estoque!$D35</f>
        <v>0</v>
      </c>
      <c r="N36" s="76">
        <f>SUMIF('Entradas e Saídas'!$C$192:$C$283,Controle!$C36,'Entradas e Saídas'!$D$192:$D$283)</f>
        <v>0</v>
      </c>
      <c r="O36" s="76">
        <f>SUMIF('Entradas e Saídas'!$C$192:$C$283,Controle!$C36,'Entradas e Saídas'!$E$192:$E$283)</f>
        <v>0</v>
      </c>
      <c r="P36" s="76">
        <f t="shared" si="2"/>
        <v>0</v>
      </c>
      <c r="Q36" s="77">
        <f>P36*Estoque!$D35</f>
        <v>0</v>
      </c>
      <c r="R36" s="76">
        <f>SUMIF('Entradas e Saídas'!$C$285:$C$376,Controle!$C36,'Entradas e Saídas'!$D$285:$D$376)</f>
        <v>0</v>
      </c>
      <c r="S36" s="76">
        <f>SUMIF('Entradas e Saídas'!$C$285:$C$376,Controle!$C36,'Entradas e Saídas'!$E$285:$E$376)</f>
        <v>0</v>
      </c>
      <c r="T36" s="76">
        <f t="shared" si="3"/>
        <v>0</v>
      </c>
      <c r="U36" s="77">
        <f>T36*Estoque!$D35</f>
        <v>0</v>
      </c>
      <c r="V36" s="76">
        <f>SUMIF('Entradas e Saídas'!$C$378:$C$469,Controle!$C36,'Entradas e Saídas'!$D$378:$D$469)</f>
        <v>0</v>
      </c>
      <c r="W36" s="76">
        <f>SUMIF('Entradas e Saídas'!$C$378:$C$469,Controle!$C36,'Entradas e Saídas'!$E$378:$E$469)</f>
        <v>0</v>
      </c>
      <c r="X36" s="76">
        <f t="shared" si="4"/>
        <v>0</v>
      </c>
      <c r="Y36" s="77">
        <f>X36*Estoque!$D35</f>
        <v>0</v>
      </c>
      <c r="Z36" s="76">
        <f>SUMIF('Entradas e Saídas'!$C$471:$C$562,Controle!$C36,'Entradas e Saídas'!$D$471:$D$562)</f>
        <v>0</v>
      </c>
      <c r="AA36" s="76">
        <f>SUMIF('Entradas e Saídas'!$C$471:$C$562,Controle!$C36,'Entradas e Saídas'!$E$471:$E$562)</f>
        <v>0</v>
      </c>
      <c r="AB36" s="76">
        <f t="shared" si="5"/>
        <v>0</v>
      </c>
      <c r="AC36" s="77">
        <f>AB36*Estoque!$D35</f>
        <v>0</v>
      </c>
      <c r="AD36" s="76">
        <f>SUMIF('Entradas e Saídas'!$C$564:$C$655,Controle!$C36,'Entradas e Saídas'!$D$564:$D$655)</f>
        <v>0</v>
      </c>
      <c r="AE36" s="76">
        <f>SUMIF('Entradas e Saídas'!$C$564:$C$655,Controle!$C36,'Entradas e Saídas'!$E$564:$E$655)</f>
        <v>0</v>
      </c>
      <c r="AF36" s="76">
        <f t="shared" si="6"/>
        <v>0</v>
      </c>
      <c r="AG36" s="77">
        <f>AF36*Estoque!$D35</f>
        <v>0</v>
      </c>
      <c r="AH36" s="76">
        <f>SUMIF('Entradas e Saídas'!$C$657:$C$748,Controle!$C36,'Entradas e Saídas'!$D$657:$D$748)</f>
        <v>0</v>
      </c>
      <c r="AI36" s="76">
        <f>SUMIF('Entradas e Saídas'!$C$657:$C$748,Controle!$C36,'Entradas e Saídas'!$E$657:$E$748)</f>
        <v>0</v>
      </c>
      <c r="AJ36" s="76">
        <f t="shared" si="7"/>
        <v>0</v>
      </c>
      <c r="AK36" s="77">
        <f>AJ36*Estoque!$D35</f>
        <v>0</v>
      </c>
      <c r="AL36" s="76">
        <f>SUMIF('Entradas e Saídas'!$C$750:$C$841,Controle!$C36,'Entradas e Saídas'!$D$750:$D$841)</f>
        <v>0</v>
      </c>
      <c r="AM36" s="76">
        <f>SUMIF('Entradas e Saídas'!$C$750:$C$841,Controle!$C36,'Entradas e Saídas'!$E$750:$E$841)</f>
        <v>0</v>
      </c>
      <c r="AN36" s="76">
        <f t="shared" si="8"/>
        <v>0</v>
      </c>
      <c r="AO36" s="77">
        <f>AN36*Estoque!$D35</f>
        <v>0</v>
      </c>
      <c r="AP36" s="76">
        <f>SUMIF('Entradas e Saídas'!$C$843:$C$934,Controle!$C36,'Entradas e Saídas'!$D$843:$D$934)</f>
        <v>0</v>
      </c>
      <c r="AQ36" s="76">
        <f>SUMIF('Entradas e Saídas'!$C$843:$C$934,Controle!$C36,'Entradas e Saídas'!$E$843:$E$934)</f>
        <v>0</v>
      </c>
      <c r="AR36" s="76">
        <f t="shared" si="9"/>
        <v>0</v>
      </c>
      <c r="AS36" s="77">
        <f>AR36*Estoque!$D35</f>
        <v>0</v>
      </c>
      <c r="AT36" s="76">
        <f>SUMIF('Entradas e Saídas'!$C$936:$C$1027,Controle!$C36,'Entradas e Saídas'!$D$936:$D$1027)</f>
        <v>0</v>
      </c>
      <c r="AU36" s="76">
        <f>SUMIF('Entradas e Saídas'!$C$936:$C$1027,Controle!$C36,'Entradas e Saídas'!$E$936:$E$1027)</f>
        <v>0</v>
      </c>
      <c r="AV36" s="76">
        <f t="shared" si="10"/>
        <v>0</v>
      </c>
      <c r="AW36" s="77">
        <f>AV36*Estoque!$D35</f>
        <v>0</v>
      </c>
      <c r="AX36" s="76">
        <f>SUMIF('Entradas e Saídas'!$C$1029:$C$1120,Controle!$C36,'Entradas e Saídas'!$D$1029:$D$1120)</f>
        <v>0</v>
      </c>
      <c r="AY36" s="76">
        <f>SUMIF('Entradas e Saídas'!$C$1029:$C$1120,Controle!$C36,'Entradas e Saídas'!$E$1029:$E$1120)</f>
        <v>0</v>
      </c>
      <c r="AZ36" s="76">
        <f t="shared" si="11"/>
        <v>0</v>
      </c>
      <c r="BA36" s="78">
        <f>AZ36*Estoque!$D35</f>
        <v>0</v>
      </c>
      <c r="BB36" s="79"/>
    </row>
    <row r="37" ht="24.75" customHeight="1">
      <c r="A37" s="73"/>
      <c r="B37" s="74" t="str">
        <f>IF(Estoque!A36="","",Estoque!A36)</f>
        <v/>
      </c>
      <c r="C37" s="75" t="str">
        <f>IF(Estoque!B36="","",Estoque!B36)</f>
        <v/>
      </c>
      <c r="D37" s="76">
        <f>SUM(H37,L37,P37,T37,X37,AB37,AF37,AJ37,AN37,AR37,AV37,AZ37,Estoque!E36)</f>
        <v>0</v>
      </c>
      <c r="E37" s="77">
        <f>D37*Estoque!D36</f>
        <v>0</v>
      </c>
      <c r="F37" s="76">
        <f>SUMIF('Entradas e Saídas'!$C$4:$C$96,Controle!$C37,'Entradas e Saídas'!$D$4:$D$96)</f>
        <v>0</v>
      </c>
      <c r="G37" s="76">
        <f>SUMIF('Entradas e Saídas'!$C$4:$C$96,Controle!$C37,'Entradas e Saídas'!$E$4:$E$96)</f>
        <v>0</v>
      </c>
      <c r="H37" s="76">
        <f t="shared" si="12"/>
        <v>0</v>
      </c>
      <c r="I37" s="77">
        <f>H37*Estoque!$D36</f>
        <v>0</v>
      </c>
      <c r="J37" s="76">
        <f>SUMIF('Entradas e Saídas'!$C$98:$C$190,Controle!$C37,'Entradas e Saídas'!$D$98:$D$190)</f>
        <v>0</v>
      </c>
      <c r="K37" s="76">
        <f>SUMIF('Entradas e Saídas'!$C$98:$C$190,Controle!$C37,'Entradas e Saídas'!$E$98:$E$190)</f>
        <v>0</v>
      </c>
      <c r="L37" s="76">
        <f t="shared" si="1"/>
        <v>0</v>
      </c>
      <c r="M37" s="77">
        <f>L37*Estoque!$D36</f>
        <v>0</v>
      </c>
      <c r="N37" s="76">
        <f>SUMIF('Entradas e Saídas'!$C$192:$C$283,Controle!$C37,'Entradas e Saídas'!$D$192:$D$283)</f>
        <v>0</v>
      </c>
      <c r="O37" s="76">
        <f>SUMIF('Entradas e Saídas'!$C$192:$C$283,Controle!$C37,'Entradas e Saídas'!$E$192:$E$283)</f>
        <v>0</v>
      </c>
      <c r="P37" s="76">
        <f t="shared" si="2"/>
        <v>0</v>
      </c>
      <c r="Q37" s="77">
        <f>P37*Estoque!$D36</f>
        <v>0</v>
      </c>
      <c r="R37" s="76">
        <f>SUMIF('Entradas e Saídas'!$C$285:$C$376,Controle!$C37,'Entradas e Saídas'!$D$285:$D$376)</f>
        <v>0</v>
      </c>
      <c r="S37" s="76">
        <f>SUMIF('Entradas e Saídas'!$C$285:$C$376,Controle!$C37,'Entradas e Saídas'!$E$285:$E$376)</f>
        <v>0</v>
      </c>
      <c r="T37" s="76">
        <f t="shared" si="3"/>
        <v>0</v>
      </c>
      <c r="U37" s="77">
        <f>T37*Estoque!$D36</f>
        <v>0</v>
      </c>
      <c r="V37" s="76">
        <f>SUMIF('Entradas e Saídas'!$C$378:$C$469,Controle!$C37,'Entradas e Saídas'!$D$378:$D$469)</f>
        <v>0</v>
      </c>
      <c r="W37" s="76">
        <f>SUMIF('Entradas e Saídas'!$C$378:$C$469,Controle!$C37,'Entradas e Saídas'!$E$378:$E$469)</f>
        <v>0</v>
      </c>
      <c r="X37" s="76">
        <f t="shared" si="4"/>
        <v>0</v>
      </c>
      <c r="Y37" s="77">
        <f>X37*Estoque!$D36</f>
        <v>0</v>
      </c>
      <c r="Z37" s="76">
        <f>SUMIF('Entradas e Saídas'!$C$471:$C$562,Controle!$C37,'Entradas e Saídas'!$D$471:$D$562)</f>
        <v>0</v>
      </c>
      <c r="AA37" s="76">
        <f>SUMIF('Entradas e Saídas'!$C$471:$C$562,Controle!$C37,'Entradas e Saídas'!$E$471:$E$562)</f>
        <v>0</v>
      </c>
      <c r="AB37" s="76">
        <f t="shared" si="5"/>
        <v>0</v>
      </c>
      <c r="AC37" s="77">
        <f>AB37*Estoque!$D36</f>
        <v>0</v>
      </c>
      <c r="AD37" s="76">
        <f>SUMIF('Entradas e Saídas'!$C$564:$C$655,Controle!$C37,'Entradas e Saídas'!$D$564:$D$655)</f>
        <v>0</v>
      </c>
      <c r="AE37" s="76">
        <f>SUMIF('Entradas e Saídas'!$C$564:$C$655,Controle!$C37,'Entradas e Saídas'!$E$564:$E$655)</f>
        <v>0</v>
      </c>
      <c r="AF37" s="76">
        <f t="shared" si="6"/>
        <v>0</v>
      </c>
      <c r="AG37" s="77">
        <f>AF37*Estoque!$D36</f>
        <v>0</v>
      </c>
      <c r="AH37" s="76">
        <f>SUMIF('Entradas e Saídas'!$C$657:$C$748,Controle!$C37,'Entradas e Saídas'!$D$657:$D$748)</f>
        <v>0</v>
      </c>
      <c r="AI37" s="76">
        <f>SUMIF('Entradas e Saídas'!$C$657:$C$748,Controle!$C37,'Entradas e Saídas'!$E$657:$E$748)</f>
        <v>0</v>
      </c>
      <c r="AJ37" s="76">
        <f t="shared" si="7"/>
        <v>0</v>
      </c>
      <c r="AK37" s="77">
        <f>AJ37*Estoque!$D36</f>
        <v>0</v>
      </c>
      <c r="AL37" s="76">
        <f>SUMIF('Entradas e Saídas'!$C$750:$C$841,Controle!$C37,'Entradas e Saídas'!$D$750:$D$841)</f>
        <v>0</v>
      </c>
      <c r="AM37" s="76">
        <f>SUMIF('Entradas e Saídas'!$C$750:$C$841,Controle!$C37,'Entradas e Saídas'!$E$750:$E$841)</f>
        <v>0</v>
      </c>
      <c r="AN37" s="76">
        <f t="shared" si="8"/>
        <v>0</v>
      </c>
      <c r="AO37" s="77">
        <f>AN37*Estoque!$D36</f>
        <v>0</v>
      </c>
      <c r="AP37" s="76">
        <f>SUMIF('Entradas e Saídas'!$C$843:$C$934,Controle!$C37,'Entradas e Saídas'!$D$843:$D$934)</f>
        <v>0</v>
      </c>
      <c r="AQ37" s="76">
        <f>SUMIF('Entradas e Saídas'!$C$843:$C$934,Controle!$C37,'Entradas e Saídas'!$E$843:$E$934)</f>
        <v>0</v>
      </c>
      <c r="AR37" s="76">
        <f t="shared" si="9"/>
        <v>0</v>
      </c>
      <c r="AS37" s="77">
        <f>AR37*Estoque!$D36</f>
        <v>0</v>
      </c>
      <c r="AT37" s="76">
        <f>SUMIF('Entradas e Saídas'!$C$936:$C$1027,Controle!$C37,'Entradas e Saídas'!$D$936:$D$1027)</f>
        <v>0</v>
      </c>
      <c r="AU37" s="76">
        <f>SUMIF('Entradas e Saídas'!$C$936:$C$1027,Controle!$C37,'Entradas e Saídas'!$E$936:$E$1027)</f>
        <v>0</v>
      </c>
      <c r="AV37" s="76">
        <f t="shared" si="10"/>
        <v>0</v>
      </c>
      <c r="AW37" s="77">
        <f>AV37*Estoque!$D36</f>
        <v>0</v>
      </c>
      <c r="AX37" s="76">
        <f>SUMIF('Entradas e Saídas'!$C$1029:$C$1120,Controle!$C37,'Entradas e Saídas'!$D$1029:$D$1120)</f>
        <v>0</v>
      </c>
      <c r="AY37" s="76">
        <f>SUMIF('Entradas e Saídas'!$C$1029:$C$1120,Controle!$C37,'Entradas e Saídas'!$E$1029:$E$1120)</f>
        <v>0</v>
      </c>
      <c r="AZ37" s="76">
        <f t="shared" si="11"/>
        <v>0</v>
      </c>
      <c r="BA37" s="78">
        <f>AZ37*Estoque!$D36</f>
        <v>0</v>
      </c>
      <c r="BB37" s="79"/>
    </row>
    <row r="38" ht="24.75" customHeight="1">
      <c r="A38" s="73"/>
      <c r="B38" s="74" t="str">
        <f>IF(Estoque!A37="","",Estoque!A37)</f>
        <v/>
      </c>
      <c r="C38" s="75" t="str">
        <f>IF(Estoque!B37="","",Estoque!B37)</f>
        <v/>
      </c>
      <c r="D38" s="76">
        <f>SUM(H38,L38,P38,T38,X38,AB38,AF38,AJ38,AN38,AR38,AV38,AZ38,Estoque!E37)</f>
        <v>0</v>
      </c>
      <c r="E38" s="77">
        <f>D38*Estoque!D37</f>
        <v>0</v>
      </c>
      <c r="F38" s="76">
        <f>SUMIF('Entradas e Saídas'!$C$4:$C$96,Controle!$C38,'Entradas e Saídas'!$D$4:$D$96)</f>
        <v>0</v>
      </c>
      <c r="G38" s="76">
        <f>SUMIF('Entradas e Saídas'!$C$4:$C$96,Controle!$C38,'Entradas e Saídas'!$E$4:$E$96)</f>
        <v>0</v>
      </c>
      <c r="H38" s="76">
        <f t="shared" si="12"/>
        <v>0</v>
      </c>
      <c r="I38" s="77">
        <f>H38*Estoque!$D37</f>
        <v>0</v>
      </c>
      <c r="J38" s="76">
        <f>SUMIF('Entradas e Saídas'!$C$98:$C$190,Controle!$C38,'Entradas e Saídas'!$D$98:$D$190)</f>
        <v>0</v>
      </c>
      <c r="K38" s="76">
        <f>SUMIF('Entradas e Saídas'!$C$98:$C$190,Controle!$C38,'Entradas e Saídas'!$E$98:$E$190)</f>
        <v>0</v>
      </c>
      <c r="L38" s="76">
        <f t="shared" si="1"/>
        <v>0</v>
      </c>
      <c r="M38" s="77">
        <f>L38*Estoque!$D37</f>
        <v>0</v>
      </c>
      <c r="N38" s="76">
        <f>SUMIF('Entradas e Saídas'!$C$192:$C$283,Controle!$C38,'Entradas e Saídas'!$D$192:$D$283)</f>
        <v>0</v>
      </c>
      <c r="O38" s="76">
        <f>SUMIF('Entradas e Saídas'!$C$192:$C$283,Controle!$C38,'Entradas e Saídas'!$E$192:$E$283)</f>
        <v>0</v>
      </c>
      <c r="P38" s="76">
        <f t="shared" si="2"/>
        <v>0</v>
      </c>
      <c r="Q38" s="77">
        <f>P38*Estoque!$D37</f>
        <v>0</v>
      </c>
      <c r="R38" s="76">
        <f>SUMIF('Entradas e Saídas'!$C$285:$C$376,Controle!$C38,'Entradas e Saídas'!$D$285:$D$376)</f>
        <v>0</v>
      </c>
      <c r="S38" s="76">
        <f>SUMIF('Entradas e Saídas'!$C$285:$C$376,Controle!$C38,'Entradas e Saídas'!$E$285:$E$376)</f>
        <v>0</v>
      </c>
      <c r="T38" s="76">
        <f t="shared" si="3"/>
        <v>0</v>
      </c>
      <c r="U38" s="77">
        <f>T38*Estoque!$D37</f>
        <v>0</v>
      </c>
      <c r="V38" s="76">
        <f>SUMIF('Entradas e Saídas'!$C$378:$C$469,Controle!$C38,'Entradas e Saídas'!$D$378:$D$469)</f>
        <v>0</v>
      </c>
      <c r="W38" s="76">
        <f>SUMIF('Entradas e Saídas'!$C$378:$C$469,Controle!$C38,'Entradas e Saídas'!$E$378:$E$469)</f>
        <v>0</v>
      </c>
      <c r="X38" s="76">
        <f t="shared" si="4"/>
        <v>0</v>
      </c>
      <c r="Y38" s="77">
        <f>X38*Estoque!$D37</f>
        <v>0</v>
      </c>
      <c r="Z38" s="76">
        <f>SUMIF('Entradas e Saídas'!$C$471:$C$562,Controle!$C38,'Entradas e Saídas'!$D$471:$D$562)</f>
        <v>0</v>
      </c>
      <c r="AA38" s="76">
        <f>SUMIF('Entradas e Saídas'!$C$471:$C$562,Controle!$C38,'Entradas e Saídas'!$E$471:$E$562)</f>
        <v>0</v>
      </c>
      <c r="AB38" s="76">
        <f t="shared" si="5"/>
        <v>0</v>
      </c>
      <c r="AC38" s="77">
        <f>AB38*Estoque!$D37</f>
        <v>0</v>
      </c>
      <c r="AD38" s="76">
        <f>SUMIF('Entradas e Saídas'!$C$564:$C$655,Controle!$C38,'Entradas e Saídas'!$D$564:$D$655)</f>
        <v>0</v>
      </c>
      <c r="AE38" s="76">
        <f>SUMIF('Entradas e Saídas'!$C$564:$C$655,Controle!$C38,'Entradas e Saídas'!$E$564:$E$655)</f>
        <v>0</v>
      </c>
      <c r="AF38" s="76">
        <f t="shared" si="6"/>
        <v>0</v>
      </c>
      <c r="AG38" s="77">
        <f>AF38*Estoque!$D37</f>
        <v>0</v>
      </c>
      <c r="AH38" s="76">
        <f>SUMIF('Entradas e Saídas'!$C$657:$C$748,Controle!$C38,'Entradas e Saídas'!$D$657:$D$748)</f>
        <v>0</v>
      </c>
      <c r="AI38" s="76">
        <f>SUMIF('Entradas e Saídas'!$C$657:$C$748,Controle!$C38,'Entradas e Saídas'!$E$657:$E$748)</f>
        <v>0</v>
      </c>
      <c r="AJ38" s="76">
        <f t="shared" si="7"/>
        <v>0</v>
      </c>
      <c r="AK38" s="77">
        <f>AJ38*Estoque!$D37</f>
        <v>0</v>
      </c>
      <c r="AL38" s="76">
        <f>SUMIF('Entradas e Saídas'!$C$750:$C$841,Controle!$C38,'Entradas e Saídas'!$D$750:$D$841)</f>
        <v>0</v>
      </c>
      <c r="AM38" s="76">
        <f>SUMIF('Entradas e Saídas'!$C$750:$C$841,Controle!$C38,'Entradas e Saídas'!$E$750:$E$841)</f>
        <v>0</v>
      </c>
      <c r="AN38" s="76">
        <f t="shared" si="8"/>
        <v>0</v>
      </c>
      <c r="AO38" s="77">
        <f>AN38*Estoque!$D37</f>
        <v>0</v>
      </c>
      <c r="AP38" s="76">
        <f>SUMIF('Entradas e Saídas'!$C$843:$C$934,Controle!$C38,'Entradas e Saídas'!$D$843:$D$934)</f>
        <v>0</v>
      </c>
      <c r="AQ38" s="76">
        <f>SUMIF('Entradas e Saídas'!$C$843:$C$934,Controle!$C38,'Entradas e Saídas'!$E$843:$E$934)</f>
        <v>0</v>
      </c>
      <c r="AR38" s="76">
        <f t="shared" si="9"/>
        <v>0</v>
      </c>
      <c r="AS38" s="77">
        <f>AR38*Estoque!$D37</f>
        <v>0</v>
      </c>
      <c r="AT38" s="76">
        <f>SUMIF('Entradas e Saídas'!$C$936:$C$1027,Controle!$C38,'Entradas e Saídas'!$D$936:$D$1027)</f>
        <v>0</v>
      </c>
      <c r="AU38" s="76">
        <f>SUMIF('Entradas e Saídas'!$C$936:$C$1027,Controle!$C38,'Entradas e Saídas'!$E$936:$E$1027)</f>
        <v>0</v>
      </c>
      <c r="AV38" s="76">
        <f t="shared" si="10"/>
        <v>0</v>
      </c>
      <c r="AW38" s="77">
        <f>AV38*Estoque!$D37</f>
        <v>0</v>
      </c>
      <c r="AX38" s="76">
        <f>SUMIF('Entradas e Saídas'!$C$1029:$C$1120,Controle!$C38,'Entradas e Saídas'!$D$1029:$D$1120)</f>
        <v>0</v>
      </c>
      <c r="AY38" s="76">
        <f>SUMIF('Entradas e Saídas'!$C$1029:$C$1120,Controle!$C38,'Entradas e Saídas'!$E$1029:$E$1120)</f>
        <v>0</v>
      </c>
      <c r="AZ38" s="76">
        <f t="shared" si="11"/>
        <v>0</v>
      </c>
      <c r="BA38" s="78">
        <f>AZ38*Estoque!$D37</f>
        <v>0</v>
      </c>
      <c r="BB38" s="79"/>
    </row>
    <row r="39" ht="24.75" customHeight="1">
      <c r="A39" s="73"/>
      <c r="B39" s="74" t="str">
        <f>IF(Estoque!A38="","",Estoque!A38)</f>
        <v/>
      </c>
      <c r="C39" s="75" t="str">
        <f>IF(Estoque!B38="","",Estoque!B38)</f>
        <v/>
      </c>
      <c r="D39" s="76">
        <f>SUM(H39,L39,P39,T39,X39,AB39,AF39,AJ39,AN39,AR39,AV39,AZ39,Estoque!E38)</f>
        <v>0</v>
      </c>
      <c r="E39" s="77">
        <f>D39*Estoque!D38</f>
        <v>0</v>
      </c>
      <c r="F39" s="76">
        <f>SUMIF('Entradas e Saídas'!$C$4:$C$96,Controle!$C39,'Entradas e Saídas'!$D$4:$D$96)</f>
        <v>0</v>
      </c>
      <c r="G39" s="76">
        <f>SUMIF('Entradas e Saídas'!$C$4:$C$96,Controle!$C39,'Entradas e Saídas'!$E$4:$E$96)</f>
        <v>0</v>
      </c>
      <c r="H39" s="76">
        <f t="shared" si="12"/>
        <v>0</v>
      </c>
      <c r="I39" s="77">
        <f>H39*Estoque!$D38</f>
        <v>0</v>
      </c>
      <c r="J39" s="76">
        <f>SUMIF('Entradas e Saídas'!$C$98:$C$190,Controle!$C39,'Entradas e Saídas'!$D$98:$D$190)</f>
        <v>0</v>
      </c>
      <c r="K39" s="76">
        <f>SUMIF('Entradas e Saídas'!$C$98:$C$190,Controle!$C39,'Entradas e Saídas'!$E$98:$E$190)</f>
        <v>0</v>
      </c>
      <c r="L39" s="76">
        <f t="shared" si="1"/>
        <v>0</v>
      </c>
      <c r="M39" s="77">
        <f>L39*Estoque!$D38</f>
        <v>0</v>
      </c>
      <c r="N39" s="76">
        <f>SUMIF('Entradas e Saídas'!$C$192:$C$283,Controle!$C39,'Entradas e Saídas'!$D$192:$D$283)</f>
        <v>0</v>
      </c>
      <c r="O39" s="76">
        <f>SUMIF('Entradas e Saídas'!$C$192:$C$283,Controle!$C39,'Entradas e Saídas'!$E$192:$E$283)</f>
        <v>0</v>
      </c>
      <c r="P39" s="76">
        <f t="shared" si="2"/>
        <v>0</v>
      </c>
      <c r="Q39" s="77">
        <f>P39*Estoque!$D38</f>
        <v>0</v>
      </c>
      <c r="R39" s="76">
        <f>SUMIF('Entradas e Saídas'!$C$285:$C$376,Controle!$C39,'Entradas e Saídas'!$D$285:$D$376)</f>
        <v>0</v>
      </c>
      <c r="S39" s="76">
        <f>SUMIF('Entradas e Saídas'!$C$285:$C$376,Controle!$C39,'Entradas e Saídas'!$E$285:$E$376)</f>
        <v>0</v>
      </c>
      <c r="T39" s="76">
        <f t="shared" si="3"/>
        <v>0</v>
      </c>
      <c r="U39" s="77">
        <f>T39*Estoque!$D38</f>
        <v>0</v>
      </c>
      <c r="V39" s="76">
        <f>SUMIF('Entradas e Saídas'!$C$378:$C$469,Controle!$C39,'Entradas e Saídas'!$D$378:$D$469)</f>
        <v>0</v>
      </c>
      <c r="W39" s="76">
        <f>SUMIF('Entradas e Saídas'!$C$378:$C$469,Controle!$C39,'Entradas e Saídas'!$E$378:$E$469)</f>
        <v>0</v>
      </c>
      <c r="X39" s="76">
        <f t="shared" si="4"/>
        <v>0</v>
      </c>
      <c r="Y39" s="77">
        <f>X39*Estoque!$D38</f>
        <v>0</v>
      </c>
      <c r="Z39" s="76">
        <f>SUMIF('Entradas e Saídas'!$C$471:$C$562,Controle!$C39,'Entradas e Saídas'!$D$471:$D$562)</f>
        <v>0</v>
      </c>
      <c r="AA39" s="76">
        <f>SUMIF('Entradas e Saídas'!$C$471:$C$562,Controle!$C39,'Entradas e Saídas'!$E$471:$E$562)</f>
        <v>0</v>
      </c>
      <c r="AB39" s="76">
        <f t="shared" si="5"/>
        <v>0</v>
      </c>
      <c r="AC39" s="77">
        <f>AB39*Estoque!$D38</f>
        <v>0</v>
      </c>
      <c r="AD39" s="76">
        <f>SUMIF('Entradas e Saídas'!$C$564:$C$655,Controle!$C39,'Entradas e Saídas'!$D$564:$D$655)</f>
        <v>0</v>
      </c>
      <c r="AE39" s="76">
        <f>SUMIF('Entradas e Saídas'!$C$564:$C$655,Controle!$C39,'Entradas e Saídas'!$E$564:$E$655)</f>
        <v>0</v>
      </c>
      <c r="AF39" s="76">
        <f t="shared" si="6"/>
        <v>0</v>
      </c>
      <c r="AG39" s="77">
        <f>AF39*Estoque!$D38</f>
        <v>0</v>
      </c>
      <c r="AH39" s="76">
        <f>SUMIF('Entradas e Saídas'!$C$657:$C$748,Controle!$C39,'Entradas e Saídas'!$D$657:$D$748)</f>
        <v>0</v>
      </c>
      <c r="AI39" s="76">
        <f>SUMIF('Entradas e Saídas'!$C$657:$C$748,Controle!$C39,'Entradas e Saídas'!$E$657:$E$748)</f>
        <v>0</v>
      </c>
      <c r="AJ39" s="76">
        <f t="shared" si="7"/>
        <v>0</v>
      </c>
      <c r="AK39" s="77">
        <f>AJ39*Estoque!$D38</f>
        <v>0</v>
      </c>
      <c r="AL39" s="76">
        <f>SUMIF('Entradas e Saídas'!$C$750:$C$841,Controle!$C39,'Entradas e Saídas'!$D$750:$D$841)</f>
        <v>0</v>
      </c>
      <c r="AM39" s="76">
        <f>SUMIF('Entradas e Saídas'!$C$750:$C$841,Controle!$C39,'Entradas e Saídas'!$E$750:$E$841)</f>
        <v>0</v>
      </c>
      <c r="AN39" s="76">
        <f t="shared" si="8"/>
        <v>0</v>
      </c>
      <c r="AO39" s="77">
        <f>AN39*Estoque!$D38</f>
        <v>0</v>
      </c>
      <c r="AP39" s="76">
        <f>SUMIF('Entradas e Saídas'!$C$843:$C$934,Controle!$C39,'Entradas e Saídas'!$D$843:$D$934)</f>
        <v>0</v>
      </c>
      <c r="AQ39" s="76">
        <f>SUMIF('Entradas e Saídas'!$C$843:$C$934,Controle!$C39,'Entradas e Saídas'!$E$843:$E$934)</f>
        <v>0</v>
      </c>
      <c r="AR39" s="76">
        <f t="shared" si="9"/>
        <v>0</v>
      </c>
      <c r="AS39" s="77">
        <f>AR39*Estoque!$D38</f>
        <v>0</v>
      </c>
      <c r="AT39" s="76">
        <f>SUMIF('Entradas e Saídas'!$C$936:$C$1027,Controle!$C39,'Entradas e Saídas'!$D$936:$D$1027)</f>
        <v>0</v>
      </c>
      <c r="AU39" s="76">
        <f>SUMIF('Entradas e Saídas'!$C$936:$C$1027,Controle!$C39,'Entradas e Saídas'!$E$936:$E$1027)</f>
        <v>0</v>
      </c>
      <c r="AV39" s="76">
        <f t="shared" si="10"/>
        <v>0</v>
      </c>
      <c r="AW39" s="77">
        <f>AV39*Estoque!$D38</f>
        <v>0</v>
      </c>
      <c r="AX39" s="76">
        <f>SUMIF('Entradas e Saídas'!$C$1029:$C$1120,Controle!$C39,'Entradas e Saídas'!$D$1029:$D$1120)</f>
        <v>0</v>
      </c>
      <c r="AY39" s="76">
        <f>SUMIF('Entradas e Saídas'!$C$1029:$C$1120,Controle!$C39,'Entradas e Saídas'!$E$1029:$E$1120)</f>
        <v>0</v>
      </c>
      <c r="AZ39" s="76">
        <f t="shared" si="11"/>
        <v>0</v>
      </c>
      <c r="BA39" s="78">
        <f>AZ39*Estoque!$D38</f>
        <v>0</v>
      </c>
      <c r="BB39" s="79"/>
    </row>
    <row r="40" ht="24.75" customHeight="1">
      <c r="A40" s="73"/>
      <c r="B40" s="74" t="str">
        <f>IF(Estoque!A39="","",Estoque!A39)</f>
        <v/>
      </c>
      <c r="C40" s="75" t="str">
        <f>IF(Estoque!B39="","",Estoque!B39)</f>
        <v/>
      </c>
      <c r="D40" s="76">
        <f>SUM(H40,L40,P40,T40,X40,AB40,AF40,AJ40,AN40,AR40,AV40,AZ40,Estoque!E39)</f>
        <v>0</v>
      </c>
      <c r="E40" s="77">
        <f>D40*Estoque!D39</f>
        <v>0</v>
      </c>
      <c r="F40" s="76">
        <f>SUMIF('Entradas e Saídas'!$C$4:$C$96,Controle!$C40,'Entradas e Saídas'!$D$4:$D$96)</f>
        <v>0</v>
      </c>
      <c r="G40" s="76">
        <f>SUMIF('Entradas e Saídas'!$C$4:$C$96,Controle!$C40,'Entradas e Saídas'!$E$4:$E$96)</f>
        <v>0</v>
      </c>
      <c r="H40" s="76">
        <f t="shared" si="12"/>
        <v>0</v>
      </c>
      <c r="I40" s="77">
        <f>H40*Estoque!$D39</f>
        <v>0</v>
      </c>
      <c r="J40" s="76">
        <f>SUMIF('Entradas e Saídas'!$C$98:$C$190,Controle!$C40,'Entradas e Saídas'!$D$98:$D$190)</f>
        <v>0</v>
      </c>
      <c r="K40" s="76">
        <f>SUMIF('Entradas e Saídas'!$C$98:$C$190,Controle!$C40,'Entradas e Saídas'!$E$98:$E$190)</f>
        <v>0</v>
      </c>
      <c r="L40" s="76">
        <f t="shared" si="1"/>
        <v>0</v>
      </c>
      <c r="M40" s="77">
        <f>L40*Estoque!$D39</f>
        <v>0</v>
      </c>
      <c r="N40" s="76">
        <f>SUMIF('Entradas e Saídas'!$C$192:$C$283,Controle!$C40,'Entradas e Saídas'!$D$192:$D$283)</f>
        <v>0</v>
      </c>
      <c r="O40" s="76">
        <f>SUMIF('Entradas e Saídas'!$C$192:$C$283,Controle!$C40,'Entradas e Saídas'!$E$192:$E$283)</f>
        <v>0</v>
      </c>
      <c r="P40" s="76">
        <f t="shared" si="2"/>
        <v>0</v>
      </c>
      <c r="Q40" s="77">
        <f>P40*Estoque!$D39</f>
        <v>0</v>
      </c>
      <c r="R40" s="76">
        <f>SUMIF('Entradas e Saídas'!$C$285:$C$376,Controle!$C40,'Entradas e Saídas'!$D$285:$D$376)</f>
        <v>0</v>
      </c>
      <c r="S40" s="76">
        <f>SUMIF('Entradas e Saídas'!$C$285:$C$376,Controle!$C40,'Entradas e Saídas'!$E$285:$E$376)</f>
        <v>0</v>
      </c>
      <c r="T40" s="76">
        <f t="shared" si="3"/>
        <v>0</v>
      </c>
      <c r="U40" s="77">
        <f>T40*Estoque!$D39</f>
        <v>0</v>
      </c>
      <c r="V40" s="76">
        <f>SUMIF('Entradas e Saídas'!$C$378:$C$469,Controle!$C40,'Entradas e Saídas'!$D$378:$D$469)</f>
        <v>0</v>
      </c>
      <c r="W40" s="76">
        <f>SUMIF('Entradas e Saídas'!$C$378:$C$469,Controle!$C40,'Entradas e Saídas'!$E$378:$E$469)</f>
        <v>0</v>
      </c>
      <c r="X40" s="76">
        <f t="shared" si="4"/>
        <v>0</v>
      </c>
      <c r="Y40" s="77">
        <f>X40*Estoque!$D39</f>
        <v>0</v>
      </c>
      <c r="Z40" s="76">
        <f>SUMIF('Entradas e Saídas'!$C$471:$C$562,Controle!$C40,'Entradas e Saídas'!$D$471:$D$562)</f>
        <v>0</v>
      </c>
      <c r="AA40" s="76">
        <f>SUMIF('Entradas e Saídas'!$C$471:$C$562,Controle!$C40,'Entradas e Saídas'!$E$471:$E$562)</f>
        <v>0</v>
      </c>
      <c r="AB40" s="76">
        <f t="shared" si="5"/>
        <v>0</v>
      </c>
      <c r="AC40" s="77">
        <f>AB40*Estoque!$D39</f>
        <v>0</v>
      </c>
      <c r="AD40" s="76">
        <f>SUMIF('Entradas e Saídas'!$C$564:$C$655,Controle!$C40,'Entradas e Saídas'!$D$564:$D$655)</f>
        <v>0</v>
      </c>
      <c r="AE40" s="76">
        <f>SUMIF('Entradas e Saídas'!$C$564:$C$655,Controle!$C40,'Entradas e Saídas'!$E$564:$E$655)</f>
        <v>0</v>
      </c>
      <c r="AF40" s="76">
        <f t="shared" si="6"/>
        <v>0</v>
      </c>
      <c r="AG40" s="77">
        <f>AF40*Estoque!$D39</f>
        <v>0</v>
      </c>
      <c r="AH40" s="76">
        <f>SUMIF('Entradas e Saídas'!$C$657:$C$748,Controle!$C40,'Entradas e Saídas'!$D$657:$D$748)</f>
        <v>0</v>
      </c>
      <c r="AI40" s="76">
        <f>SUMIF('Entradas e Saídas'!$C$657:$C$748,Controle!$C40,'Entradas e Saídas'!$E$657:$E$748)</f>
        <v>0</v>
      </c>
      <c r="AJ40" s="76">
        <f t="shared" si="7"/>
        <v>0</v>
      </c>
      <c r="AK40" s="77">
        <f>AJ40*Estoque!$D39</f>
        <v>0</v>
      </c>
      <c r="AL40" s="76">
        <f>SUMIF('Entradas e Saídas'!$C$750:$C$841,Controle!$C40,'Entradas e Saídas'!$D$750:$D$841)</f>
        <v>0</v>
      </c>
      <c r="AM40" s="76">
        <f>SUMIF('Entradas e Saídas'!$C$750:$C$841,Controle!$C40,'Entradas e Saídas'!$E$750:$E$841)</f>
        <v>0</v>
      </c>
      <c r="AN40" s="76">
        <f t="shared" si="8"/>
        <v>0</v>
      </c>
      <c r="AO40" s="77">
        <f>AN40*Estoque!$D39</f>
        <v>0</v>
      </c>
      <c r="AP40" s="76">
        <f>SUMIF('Entradas e Saídas'!$C$843:$C$934,Controle!$C40,'Entradas e Saídas'!$D$843:$D$934)</f>
        <v>0</v>
      </c>
      <c r="AQ40" s="76">
        <f>SUMIF('Entradas e Saídas'!$C$843:$C$934,Controle!$C40,'Entradas e Saídas'!$E$843:$E$934)</f>
        <v>0</v>
      </c>
      <c r="AR40" s="76">
        <f t="shared" si="9"/>
        <v>0</v>
      </c>
      <c r="AS40" s="77">
        <f>AR40*Estoque!$D39</f>
        <v>0</v>
      </c>
      <c r="AT40" s="76">
        <f>SUMIF('Entradas e Saídas'!$C$936:$C$1027,Controle!$C40,'Entradas e Saídas'!$D$936:$D$1027)</f>
        <v>0</v>
      </c>
      <c r="AU40" s="76">
        <f>SUMIF('Entradas e Saídas'!$C$936:$C$1027,Controle!$C40,'Entradas e Saídas'!$E$936:$E$1027)</f>
        <v>0</v>
      </c>
      <c r="AV40" s="76">
        <f t="shared" si="10"/>
        <v>0</v>
      </c>
      <c r="AW40" s="77">
        <f>AV40*Estoque!$D39</f>
        <v>0</v>
      </c>
      <c r="AX40" s="76">
        <f>SUMIF('Entradas e Saídas'!$C$1029:$C$1120,Controle!$C40,'Entradas e Saídas'!$D$1029:$D$1120)</f>
        <v>0</v>
      </c>
      <c r="AY40" s="76">
        <f>SUMIF('Entradas e Saídas'!$C$1029:$C$1120,Controle!$C40,'Entradas e Saídas'!$E$1029:$E$1120)</f>
        <v>0</v>
      </c>
      <c r="AZ40" s="76">
        <f t="shared" si="11"/>
        <v>0</v>
      </c>
      <c r="BA40" s="78">
        <f>AZ40*Estoque!$D39</f>
        <v>0</v>
      </c>
      <c r="BB40" s="79"/>
    </row>
    <row r="41" ht="24.75" customHeight="1">
      <c r="A41" s="73"/>
      <c r="B41" s="74" t="str">
        <f>IF(Estoque!A40="","",Estoque!A40)</f>
        <v/>
      </c>
      <c r="C41" s="75" t="str">
        <f>IF(Estoque!B40="","",Estoque!B40)</f>
        <v/>
      </c>
      <c r="D41" s="76">
        <f>SUM(H41,L41,P41,T41,X41,AB41,AF41,AJ41,AN41,AR41,AV41,AZ41,Estoque!E40)</f>
        <v>0</v>
      </c>
      <c r="E41" s="77">
        <f>D41*Estoque!D40</f>
        <v>0</v>
      </c>
      <c r="F41" s="76">
        <f>SUMIF('Entradas e Saídas'!$C$4:$C$96,Controle!$C41,'Entradas e Saídas'!$D$4:$D$96)</f>
        <v>0</v>
      </c>
      <c r="G41" s="76">
        <f>SUMIF('Entradas e Saídas'!$C$4:$C$96,Controle!$C41,'Entradas e Saídas'!$E$4:$E$96)</f>
        <v>0</v>
      </c>
      <c r="H41" s="76">
        <f t="shared" si="12"/>
        <v>0</v>
      </c>
      <c r="I41" s="77">
        <f>H41*Estoque!$D40</f>
        <v>0</v>
      </c>
      <c r="J41" s="76">
        <f>SUMIF('Entradas e Saídas'!$C$98:$C$190,Controle!$C41,'Entradas e Saídas'!$D$98:$D$190)</f>
        <v>0</v>
      </c>
      <c r="K41" s="76">
        <f>SUMIF('Entradas e Saídas'!$C$98:$C$190,Controle!$C41,'Entradas e Saídas'!$E$98:$E$190)</f>
        <v>0</v>
      </c>
      <c r="L41" s="76">
        <f t="shared" si="1"/>
        <v>0</v>
      </c>
      <c r="M41" s="77">
        <f>L41*Estoque!$D40</f>
        <v>0</v>
      </c>
      <c r="N41" s="76">
        <f>SUMIF('Entradas e Saídas'!$C$192:$C$283,Controle!$C41,'Entradas e Saídas'!$D$192:$D$283)</f>
        <v>0</v>
      </c>
      <c r="O41" s="76">
        <f>SUMIF('Entradas e Saídas'!$C$192:$C$283,Controle!$C41,'Entradas e Saídas'!$E$192:$E$283)</f>
        <v>0</v>
      </c>
      <c r="P41" s="76">
        <f t="shared" si="2"/>
        <v>0</v>
      </c>
      <c r="Q41" s="77">
        <f>P41*Estoque!$D40</f>
        <v>0</v>
      </c>
      <c r="R41" s="76">
        <f>SUMIF('Entradas e Saídas'!$C$285:$C$376,Controle!$C41,'Entradas e Saídas'!$D$285:$D$376)</f>
        <v>0</v>
      </c>
      <c r="S41" s="76">
        <f>SUMIF('Entradas e Saídas'!$C$285:$C$376,Controle!$C41,'Entradas e Saídas'!$E$285:$E$376)</f>
        <v>0</v>
      </c>
      <c r="T41" s="76">
        <f t="shared" si="3"/>
        <v>0</v>
      </c>
      <c r="U41" s="77">
        <f>T41*Estoque!$D40</f>
        <v>0</v>
      </c>
      <c r="V41" s="76">
        <f>SUMIF('Entradas e Saídas'!$C$378:$C$469,Controle!$C41,'Entradas e Saídas'!$D$378:$D$469)</f>
        <v>0</v>
      </c>
      <c r="W41" s="76">
        <f>SUMIF('Entradas e Saídas'!$C$378:$C$469,Controle!$C41,'Entradas e Saídas'!$E$378:$E$469)</f>
        <v>0</v>
      </c>
      <c r="X41" s="76">
        <f t="shared" si="4"/>
        <v>0</v>
      </c>
      <c r="Y41" s="77">
        <f>X41*Estoque!$D40</f>
        <v>0</v>
      </c>
      <c r="Z41" s="76">
        <f>SUMIF('Entradas e Saídas'!$C$471:$C$562,Controle!$C41,'Entradas e Saídas'!$D$471:$D$562)</f>
        <v>0</v>
      </c>
      <c r="AA41" s="76">
        <f>SUMIF('Entradas e Saídas'!$C$471:$C$562,Controle!$C41,'Entradas e Saídas'!$E$471:$E$562)</f>
        <v>0</v>
      </c>
      <c r="AB41" s="76">
        <f t="shared" si="5"/>
        <v>0</v>
      </c>
      <c r="AC41" s="77">
        <f>AB41*Estoque!$D40</f>
        <v>0</v>
      </c>
      <c r="AD41" s="76">
        <f>SUMIF('Entradas e Saídas'!$C$564:$C$655,Controle!$C41,'Entradas e Saídas'!$D$564:$D$655)</f>
        <v>0</v>
      </c>
      <c r="AE41" s="76">
        <f>SUMIF('Entradas e Saídas'!$C$564:$C$655,Controle!$C41,'Entradas e Saídas'!$E$564:$E$655)</f>
        <v>0</v>
      </c>
      <c r="AF41" s="76">
        <f t="shared" si="6"/>
        <v>0</v>
      </c>
      <c r="AG41" s="77">
        <f>AF41*Estoque!$D40</f>
        <v>0</v>
      </c>
      <c r="AH41" s="76">
        <f>SUMIF('Entradas e Saídas'!$C$657:$C$748,Controle!$C41,'Entradas e Saídas'!$D$657:$D$748)</f>
        <v>0</v>
      </c>
      <c r="AI41" s="76">
        <f>SUMIF('Entradas e Saídas'!$C$657:$C$748,Controle!$C41,'Entradas e Saídas'!$E$657:$E$748)</f>
        <v>0</v>
      </c>
      <c r="AJ41" s="76">
        <f t="shared" si="7"/>
        <v>0</v>
      </c>
      <c r="AK41" s="77">
        <f>AJ41*Estoque!$D40</f>
        <v>0</v>
      </c>
      <c r="AL41" s="76">
        <f>SUMIF('Entradas e Saídas'!$C$750:$C$841,Controle!$C41,'Entradas e Saídas'!$D$750:$D$841)</f>
        <v>0</v>
      </c>
      <c r="AM41" s="76">
        <f>SUMIF('Entradas e Saídas'!$C$750:$C$841,Controle!$C41,'Entradas e Saídas'!$E$750:$E$841)</f>
        <v>0</v>
      </c>
      <c r="AN41" s="76">
        <f t="shared" si="8"/>
        <v>0</v>
      </c>
      <c r="AO41" s="77">
        <f>AN41*Estoque!$D40</f>
        <v>0</v>
      </c>
      <c r="AP41" s="76">
        <f>SUMIF('Entradas e Saídas'!$C$843:$C$934,Controle!$C41,'Entradas e Saídas'!$D$843:$D$934)</f>
        <v>0</v>
      </c>
      <c r="AQ41" s="76">
        <f>SUMIF('Entradas e Saídas'!$C$843:$C$934,Controle!$C41,'Entradas e Saídas'!$E$843:$E$934)</f>
        <v>0</v>
      </c>
      <c r="AR41" s="76">
        <f t="shared" si="9"/>
        <v>0</v>
      </c>
      <c r="AS41" s="77">
        <f>AR41*Estoque!$D40</f>
        <v>0</v>
      </c>
      <c r="AT41" s="76">
        <f>SUMIF('Entradas e Saídas'!$C$936:$C$1027,Controle!$C41,'Entradas e Saídas'!$D$936:$D$1027)</f>
        <v>0</v>
      </c>
      <c r="AU41" s="76">
        <f>SUMIF('Entradas e Saídas'!$C$936:$C$1027,Controle!$C41,'Entradas e Saídas'!$E$936:$E$1027)</f>
        <v>0</v>
      </c>
      <c r="AV41" s="76">
        <f t="shared" si="10"/>
        <v>0</v>
      </c>
      <c r="AW41" s="77">
        <f>AV41*Estoque!$D40</f>
        <v>0</v>
      </c>
      <c r="AX41" s="76">
        <f>SUMIF('Entradas e Saídas'!$C$1029:$C$1120,Controle!$C41,'Entradas e Saídas'!$D$1029:$D$1120)</f>
        <v>0</v>
      </c>
      <c r="AY41" s="76">
        <f>SUMIF('Entradas e Saídas'!$C$1029:$C$1120,Controle!$C41,'Entradas e Saídas'!$E$1029:$E$1120)</f>
        <v>0</v>
      </c>
      <c r="AZ41" s="76">
        <f t="shared" si="11"/>
        <v>0</v>
      </c>
      <c r="BA41" s="78">
        <f>AZ41*Estoque!$D40</f>
        <v>0</v>
      </c>
      <c r="BB41" s="79"/>
    </row>
    <row r="42" ht="24.75" customHeight="1">
      <c r="A42" s="73"/>
      <c r="B42" s="74" t="str">
        <f>IF(Estoque!A41="","",Estoque!A41)</f>
        <v/>
      </c>
      <c r="C42" s="75" t="str">
        <f>IF(Estoque!B41="","",Estoque!B41)</f>
        <v/>
      </c>
      <c r="D42" s="76">
        <f>SUM(H42,L42,P42,T42,X42,AB42,AF42,AJ42,AN42,AR42,AV42,AZ42,Estoque!E41)</f>
        <v>0</v>
      </c>
      <c r="E42" s="77">
        <f>D42*Estoque!D41</f>
        <v>0</v>
      </c>
      <c r="F42" s="76">
        <f>SUMIF('Entradas e Saídas'!$C$4:$C$96,Controle!$C42,'Entradas e Saídas'!$D$4:$D$96)</f>
        <v>0</v>
      </c>
      <c r="G42" s="76">
        <f>SUMIF('Entradas e Saídas'!$C$4:$C$96,Controle!$C42,'Entradas e Saídas'!$E$4:$E$96)</f>
        <v>0</v>
      </c>
      <c r="H42" s="76">
        <f t="shared" si="12"/>
        <v>0</v>
      </c>
      <c r="I42" s="77">
        <f>H42*Estoque!$D41</f>
        <v>0</v>
      </c>
      <c r="J42" s="76">
        <f>SUMIF('Entradas e Saídas'!$C$98:$C$190,Controle!$C42,'Entradas e Saídas'!$D$98:$D$190)</f>
        <v>0</v>
      </c>
      <c r="K42" s="76">
        <f>SUMIF('Entradas e Saídas'!$C$98:$C$190,Controle!$C42,'Entradas e Saídas'!$E$98:$E$190)</f>
        <v>0</v>
      </c>
      <c r="L42" s="76">
        <f t="shared" si="1"/>
        <v>0</v>
      </c>
      <c r="M42" s="77">
        <f>L42*Estoque!$D41</f>
        <v>0</v>
      </c>
      <c r="N42" s="76">
        <f>SUMIF('Entradas e Saídas'!$C$192:$C$283,Controle!$C42,'Entradas e Saídas'!$D$192:$D$283)</f>
        <v>0</v>
      </c>
      <c r="O42" s="76">
        <f>SUMIF('Entradas e Saídas'!$C$192:$C$283,Controle!$C42,'Entradas e Saídas'!$E$192:$E$283)</f>
        <v>0</v>
      </c>
      <c r="P42" s="76">
        <f t="shared" si="2"/>
        <v>0</v>
      </c>
      <c r="Q42" s="77">
        <f>P42*Estoque!$D41</f>
        <v>0</v>
      </c>
      <c r="R42" s="76">
        <f>SUMIF('Entradas e Saídas'!$C$285:$C$376,Controle!$C42,'Entradas e Saídas'!$D$285:$D$376)</f>
        <v>0</v>
      </c>
      <c r="S42" s="76">
        <f>SUMIF('Entradas e Saídas'!$C$285:$C$376,Controle!$C42,'Entradas e Saídas'!$E$285:$E$376)</f>
        <v>0</v>
      </c>
      <c r="T42" s="76">
        <f t="shared" si="3"/>
        <v>0</v>
      </c>
      <c r="U42" s="77">
        <f>T42*Estoque!$D41</f>
        <v>0</v>
      </c>
      <c r="V42" s="76">
        <f>SUMIF('Entradas e Saídas'!$C$378:$C$469,Controle!$C42,'Entradas e Saídas'!$D$378:$D$469)</f>
        <v>0</v>
      </c>
      <c r="W42" s="76">
        <f>SUMIF('Entradas e Saídas'!$C$378:$C$469,Controle!$C42,'Entradas e Saídas'!$E$378:$E$469)</f>
        <v>0</v>
      </c>
      <c r="X42" s="76">
        <f t="shared" si="4"/>
        <v>0</v>
      </c>
      <c r="Y42" s="77">
        <f>X42*Estoque!$D41</f>
        <v>0</v>
      </c>
      <c r="Z42" s="76">
        <f>SUMIF('Entradas e Saídas'!$C$471:$C$562,Controle!$C42,'Entradas e Saídas'!$D$471:$D$562)</f>
        <v>0</v>
      </c>
      <c r="AA42" s="76">
        <f>SUMIF('Entradas e Saídas'!$C$471:$C$562,Controle!$C42,'Entradas e Saídas'!$E$471:$E$562)</f>
        <v>0</v>
      </c>
      <c r="AB42" s="76">
        <f t="shared" si="5"/>
        <v>0</v>
      </c>
      <c r="AC42" s="77">
        <f>AB42*Estoque!$D41</f>
        <v>0</v>
      </c>
      <c r="AD42" s="76">
        <f>SUMIF('Entradas e Saídas'!$C$564:$C$655,Controle!$C42,'Entradas e Saídas'!$D$564:$D$655)</f>
        <v>0</v>
      </c>
      <c r="AE42" s="76">
        <f>SUMIF('Entradas e Saídas'!$C$564:$C$655,Controle!$C42,'Entradas e Saídas'!$E$564:$E$655)</f>
        <v>0</v>
      </c>
      <c r="AF42" s="76">
        <f t="shared" si="6"/>
        <v>0</v>
      </c>
      <c r="AG42" s="77">
        <f>AF42*Estoque!$D41</f>
        <v>0</v>
      </c>
      <c r="AH42" s="76">
        <f>SUMIF('Entradas e Saídas'!$C$657:$C$748,Controle!$C42,'Entradas e Saídas'!$D$657:$D$748)</f>
        <v>0</v>
      </c>
      <c r="AI42" s="76">
        <f>SUMIF('Entradas e Saídas'!$C$657:$C$748,Controle!$C42,'Entradas e Saídas'!$E$657:$E$748)</f>
        <v>0</v>
      </c>
      <c r="AJ42" s="76">
        <f t="shared" si="7"/>
        <v>0</v>
      </c>
      <c r="AK42" s="77">
        <f>AJ42*Estoque!$D41</f>
        <v>0</v>
      </c>
      <c r="AL42" s="76">
        <f>SUMIF('Entradas e Saídas'!$C$750:$C$841,Controle!$C42,'Entradas e Saídas'!$D$750:$D$841)</f>
        <v>0</v>
      </c>
      <c r="AM42" s="76">
        <f>SUMIF('Entradas e Saídas'!$C$750:$C$841,Controle!$C42,'Entradas e Saídas'!$E$750:$E$841)</f>
        <v>0</v>
      </c>
      <c r="AN42" s="76">
        <f t="shared" si="8"/>
        <v>0</v>
      </c>
      <c r="AO42" s="77">
        <f>AN42*Estoque!$D41</f>
        <v>0</v>
      </c>
      <c r="AP42" s="76">
        <f>SUMIF('Entradas e Saídas'!$C$843:$C$934,Controle!$C42,'Entradas e Saídas'!$D$843:$D$934)</f>
        <v>0</v>
      </c>
      <c r="AQ42" s="76">
        <f>SUMIF('Entradas e Saídas'!$C$843:$C$934,Controle!$C42,'Entradas e Saídas'!$E$843:$E$934)</f>
        <v>0</v>
      </c>
      <c r="AR42" s="76">
        <f t="shared" si="9"/>
        <v>0</v>
      </c>
      <c r="AS42" s="77">
        <f>AR42*Estoque!$D41</f>
        <v>0</v>
      </c>
      <c r="AT42" s="76">
        <f>SUMIF('Entradas e Saídas'!$C$936:$C$1027,Controle!$C42,'Entradas e Saídas'!$D$936:$D$1027)</f>
        <v>0</v>
      </c>
      <c r="AU42" s="76">
        <f>SUMIF('Entradas e Saídas'!$C$936:$C$1027,Controle!$C42,'Entradas e Saídas'!$E$936:$E$1027)</f>
        <v>0</v>
      </c>
      <c r="AV42" s="76">
        <f t="shared" si="10"/>
        <v>0</v>
      </c>
      <c r="AW42" s="77">
        <f>AV42*Estoque!$D41</f>
        <v>0</v>
      </c>
      <c r="AX42" s="76">
        <f>SUMIF('Entradas e Saídas'!$C$1029:$C$1120,Controle!$C42,'Entradas e Saídas'!$D$1029:$D$1120)</f>
        <v>0</v>
      </c>
      <c r="AY42" s="76">
        <f>SUMIF('Entradas e Saídas'!$C$1029:$C$1120,Controle!$C42,'Entradas e Saídas'!$E$1029:$E$1120)</f>
        <v>0</v>
      </c>
      <c r="AZ42" s="76">
        <f t="shared" si="11"/>
        <v>0</v>
      </c>
      <c r="BA42" s="78">
        <f>AZ42*Estoque!$D41</f>
        <v>0</v>
      </c>
      <c r="BB42" s="79"/>
    </row>
    <row r="43" ht="24.75" customHeight="1">
      <c r="A43" s="73"/>
      <c r="B43" s="74" t="str">
        <f>IF(Estoque!A42="","",Estoque!A42)</f>
        <v/>
      </c>
      <c r="C43" s="75" t="str">
        <f>IF(Estoque!B42="","",Estoque!B42)</f>
        <v/>
      </c>
      <c r="D43" s="76">
        <f>SUM(H43,L43,P43,T43,X43,AB43,AF43,AJ43,AN43,AR43,AV43,AZ43,Estoque!E42)</f>
        <v>0</v>
      </c>
      <c r="E43" s="77">
        <f>D43*Estoque!D42</f>
        <v>0</v>
      </c>
      <c r="F43" s="76">
        <f>SUMIF('Entradas e Saídas'!$C$4:$C$96,Controle!$C43,'Entradas e Saídas'!$D$4:$D$96)</f>
        <v>0</v>
      </c>
      <c r="G43" s="76">
        <f>SUMIF('Entradas e Saídas'!$C$4:$C$96,Controle!$C43,'Entradas e Saídas'!$E$4:$E$96)</f>
        <v>0</v>
      </c>
      <c r="H43" s="76">
        <f t="shared" si="12"/>
        <v>0</v>
      </c>
      <c r="I43" s="77">
        <f>H43*Estoque!$D42</f>
        <v>0</v>
      </c>
      <c r="J43" s="76">
        <f>SUMIF('Entradas e Saídas'!$C$98:$C$190,Controle!$C43,'Entradas e Saídas'!$D$98:$D$190)</f>
        <v>0</v>
      </c>
      <c r="K43" s="76">
        <f>SUMIF('Entradas e Saídas'!$C$98:$C$190,Controle!$C43,'Entradas e Saídas'!$E$98:$E$190)</f>
        <v>0</v>
      </c>
      <c r="L43" s="76">
        <f t="shared" si="1"/>
        <v>0</v>
      </c>
      <c r="M43" s="77">
        <f>L43*Estoque!$D42</f>
        <v>0</v>
      </c>
      <c r="N43" s="76">
        <f>SUMIF('Entradas e Saídas'!$C$192:$C$283,Controle!$C43,'Entradas e Saídas'!$D$192:$D$283)</f>
        <v>0</v>
      </c>
      <c r="O43" s="76">
        <f>SUMIF('Entradas e Saídas'!$C$192:$C$283,Controle!$C43,'Entradas e Saídas'!$E$192:$E$283)</f>
        <v>0</v>
      </c>
      <c r="P43" s="76">
        <f t="shared" si="2"/>
        <v>0</v>
      </c>
      <c r="Q43" s="77">
        <f>P43*Estoque!$D42</f>
        <v>0</v>
      </c>
      <c r="R43" s="76">
        <f>SUMIF('Entradas e Saídas'!$C$285:$C$376,Controle!$C43,'Entradas e Saídas'!$D$285:$D$376)</f>
        <v>0</v>
      </c>
      <c r="S43" s="76">
        <f>SUMIF('Entradas e Saídas'!$C$285:$C$376,Controle!$C43,'Entradas e Saídas'!$E$285:$E$376)</f>
        <v>0</v>
      </c>
      <c r="T43" s="76">
        <f t="shared" si="3"/>
        <v>0</v>
      </c>
      <c r="U43" s="77">
        <f>T43*Estoque!$D42</f>
        <v>0</v>
      </c>
      <c r="V43" s="76">
        <f>SUMIF('Entradas e Saídas'!$C$378:$C$469,Controle!$C43,'Entradas e Saídas'!$D$378:$D$469)</f>
        <v>0</v>
      </c>
      <c r="W43" s="76">
        <f>SUMIF('Entradas e Saídas'!$C$378:$C$469,Controle!$C43,'Entradas e Saídas'!$E$378:$E$469)</f>
        <v>0</v>
      </c>
      <c r="X43" s="76">
        <f t="shared" si="4"/>
        <v>0</v>
      </c>
      <c r="Y43" s="77">
        <f>X43*Estoque!$D42</f>
        <v>0</v>
      </c>
      <c r="Z43" s="76">
        <f>SUMIF('Entradas e Saídas'!$C$471:$C$562,Controle!$C43,'Entradas e Saídas'!$D$471:$D$562)</f>
        <v>0</v>
      </c>
      <c r="AA43" s="76">
        <f>SUMIF('Entradas e Saídas'!$C$471:$C$562,Controle!$C43,'Entradas e Saídas'!$E$471:$E$562)</f>
        <v>0</v>
      </c>
      <c r="AB43" s="76">
        <f t="shared" si="5"/>
        <v>0</v>
      </c>
      <c r="AC43" s="77">
        <f>AB43*Estoque!$D42</f>
        <v>0</v>
      </c>
      <c r="AD43" s="76">
        <f>SUMIF('Entradas e Saídas'!$C$564:$C$655,Controle!$C43,'Entradas e Saídas'!$D$564:$D$655)</f>
        <v>0</v>
      </c>
      <c r="AE43" s="76">
        <f>SUMIF('Entradas e Saídas'!$C$564:$C$655,Controle!$C43,'Entradas e Saídas'!$E$564:$E$655)</f>
        <v>0</v>
      </c>
      <c r="AF43" s="76">
        <f t="shared" si="6"/>
        <v>0</v>
      </c>
      <c r="AG43" s="77">
        <f>AF43*Estoque!$D42</f>
        <v>0</v>
      </c>
      <c r="AH43" s="76">
        <f>SUMIF('Entradas e Saídas'!$C$657:$C$748,Controle!$C43,'Entradas e Saídas'!$D$657:$D$748)</f>
        <v>0</v>
      </c>
      <c r="AI43" s="76">
        <f>SUMIF('Entradas e Saídas'!$C$657:$C$748,Controle!$C43,'Entradas e Saídas'!$E$657:$E$748)</f>
        <v>0</v>
      </c>
      <c r="AJ43" s="76">
        <f t="shared" si="7"/>
        <v>0</v>
      </c>
      <c r="AK43" s="77">
        <f>AJ43*Estoque!$D42</f>
        <v>0</v>
      </c>
      <c r="AL43" s="76">
        <f>SUMIF('Entradas e Saídas'!$C$750:$C$841,Controle!$C43,'Entradas e Saídas'!$D$750:$D$841)</f>
        <v>0</v>
      </c>
      <c r="AM43" s="76">
        <f>SUMIF('Entradas e Saídas'!$C$750:$C$841,Controle!$C43,'Entradas e Saídas'!$E$750:$E$841)</f>
        <v>0</v>
      </c>
      <c r="AN43" s="76">
        <f t="shared" si="8"/>
        <v>0</v>
      </c>
      <c r="AO43" s="77">
        <f>AN43*Estoque!$D42</f>
        <v>0</v>
      </c>
      <c r="AP43" s="76">
        <f>SUMIF('Entradas e Saídas'!$C$843:$C$934,Controle!$C43,'Entradas e Saídas'!$D$843:$D$934)</f>
        <v>0</v>
      </c>
      <c r="AQ43" s="76">
        <f>SUMIF('Entradas e Saídas'!$C$843:$C$934,Controle!$C43,'Entradas e Saídas'!$E$843:$E$934)</f>
        <v>0</v>
      </c>
      <c r="AR43" s="76">
        <f t="shared" si="9"/>
        <v>0</v>
      </c>
      <c r="AS43" s="77">
        <f>AR43*Estoque!$D42</f>
        <v>0</v>
      </c>
      <c r="AT43" s="76">
        <f>SUMIF('Entradas e Saídas'!$C$936:$C$1027,Controle!$C43,'Entradas e Saídas'!$D$936:$D$1027)</f>
        <v>0</v>
      </c>
      <c r="AU43" s="76">
        <f>SUMIF('Entradas e Saídas'!$C$936:$C$1027,Controle!$C43,'Entradas e Saídas'!$E$936:$E$1027)</f>
        <v>0</v>
      </c>
      <c r="AV43" s="76">
        <f t="shared" si="10"/>
        <v>0</v>
      </c>
      <c r="AW43" s="77">
        <f>AV43*Estoque!$D42</f>
        <v>0</v>
      </c>
      <c r="AX43" s="76">
        <f>SUMIF('Entradas e Saídas'!$C$1029:$C$1120,Controle!$C43,'Entradas e Saídas'!$D$1029:$D$1120)</f>
        <v>0</v>
      </c>
      <c r="AY43" s="76">
        <f>SUMIF('Entradas e Saídas'!$C$1029:$C$1120,Controle!$C43,'Entradas e Saídas'!$E$1029:$E$1120)</f>
        <v>0</v>
      </c>
      <c r="AZ43" s="76">
        <f t="shared" si="11"/>
        <v>0</v>
      </c>
      <c r="BA43" s="78">
        <f>AZ43*Estoque!$D42</f>
        <v>0</v>
      </c>
      <c r="BB43" s="79"/>
    </row>
    <row r="44" ht="24.75" customHeight="1">
      <c r="A44" s="73"/>
      <c r="B44" s="74" t="str">
        <f>IF(Estoque!A43="","",Estoque!A43)</f>
        <v/>
      </c>
      <c r="C44" s="75" t="str">
        <f>IF(Estoque!B43="","",Estoque!B43)</f>
        <v/>
      </c>
      <c r="D44" s="76">
        <f>SUM(H44,L44,P44,T44,X44,AB44,AF44,AJ44,AN44,AR44,AV44,AZ44,Estoque!E43)</f>
        <v>0</v>
      </c>
      <c r="E44" s="77">
        <f>D44*Estoque!D43</f>
        <v>0</v>
      </c>
      <c r="F44" s="76">
        <f>SUMIF('Entradas e Saídas'!$C$4:$C$96,Controle!$C44,'Entradas e Saídas'!$D$4:$D$96)</f>
        <v>0</v>
      </c>
      <c r="G44" s="76">
        <f>SUMIF('Entradas e Saídas'!$C$4:$C$96,Controle!$C44,'Entradas e Saídas'!$E$4:$E$96)</f>
        <v>0</v>
      </c>
      <c r="H44" s="76">
        <f t="shared" si="12"/>
        <v>0</v>
      </c>
      <c r="I44" s="77">
        <f>H44*Estoque!$D43</f>
        <v>0</v>
      </c>
      <c r="J44" s="76">
        <f>SUMIF('Entradas e Saídas'!$C$98:$C$190,Controle!$C44,'Entradas e Saídas'!$D$98:$D$190)</f>
        <v>0</v>
      </c>
      <c r="K44" s="76">
        <f>SUMIF('Entradas e Saídas'!$C$98:$C$190,Controle!$C44,'Entradas e Saídas'!$E$98:$E$190)</f>
        <v>0</v>
      </c>
      <c r="L44" s="76">
        <f t="shared" si="1"/>
        <v>0</v>
      </c>
      <c r="M44" s="77">
        <f>L44*Estoque!$D43</f>
        <v>0</v>
      </c>
      <c r="N44" s="76">
        <f>SUMIF('Entradas e Saídas'!$C$192:$C$283,Controle!$C44,'Entradas e Saídas'!$D$192:$D$283)</f>
        <v>0</v>
      </c>
      <c r="O44" s="76">
        <f>SUMIF('Entradas e Saídas'!$C$192:$C$283,Controle!$C44,'Entradas e Saídas'!$E$192:$E$283)</f>
        <v>0</v>
      </c>
      <c r="P44" s="76">
        <f t="shared" si="2"/>
        <v>0</v>
      </c>
      <c r="Q44" s="77">
        <f>P44*Estoque!$D43</f>
        <v>0</v>
      </c>
      <c r="R44" s="76">
        <f>SUMIF('Entradas e Saídas'!$C$285:$C$376,Controle!$C44,'Entradas e Saídas'!$D$285:$D$376)</f>
        <v>0</v>
      </c>
      <c r="S44" s="76">
        <f>SUMIF('Entradas e Saídas'!$C$285:$C$376,Controle!$C44,'Entradas e Saídas'!$E$285:$E$376)</f>
        <v>0</v>
      </c>
      <c r="T44" s="76">
        <f t="shared" si="3"/>
        <v>0</v>
      </c>
      <c r="U44" s="77">
        <f>T44*Estoque!$D43</f>
        <v>0</v>
      </c>
      <c r="V44" s="76">
        <f>SUMIF('Entradas e Saídas'!$C$378:$C$469,Controle!$C44,'Entradas e Saídas'!$D$378:$D$469)</f>
        <v>0</v>
      </c>
      <c r="W44" s="76">
        <f>SUMIF('Entradas e Saídas'!$C$378:$C$469,Controle!$C44,'Entradas e Saídas'!$E$378:$E$469)</f>
        <v>0</v>
      </c>
      <c r="X44" s="76">
        <f t="shared" si="4"/>
        <v>0</v>
      </c>
      <c r="Y44" s="77">
        <f>X44*Estoque!$D43</f>
        <v>0</v>
      </c>
      <c r="Z44" s="76">
        <f>SUMIF('Entradas e Saídas'!$C$471:$C$562,Controle!$C44,'Entradas e Saídas'!$D$471:$D$562)</f>
        <v>0</v>
      </c>
      <c r="AA44" s="76">
        <f>SUMIF('Entradas e Saídas'!$C$471:$C$562,Controle!$C44,'Entradas e Saídas'!$E$471:$E$562)</f>
        <v>0</v>
      </c>
      <c r="AB44" s="76">
        <f t="shared" si="5"/>
        <v>0</v>
      </c>
      <c r="AC44" s="77">
        <f>AB44*Estoque!$D43</f>
        <v>0</v>
      </c>
      <c r="AD44" s="76">
        <f>SUMIF('Entradas e Saídas'!$C$564:$C$655,Controle!$C44,'Entradas e Saídas'!$D$564:$D$655)</f>
        <v>0</v>
      </c>
      <c r="AE44" s="76">
        <f>SUMIF('Entradas e Saídas'!$C$564:$C$655,Controle!$C44,'Entradas e Saídas'!$E$564:$E$655)</f>
        <v>0</v>
      </c>
      <c r="AF44" s="76">
        <f t="shared" si="6"/>
        <v>0</v>
      </c>
      <c r="AG44" s="77">
        <f>AF44*Estoque!$D43</f>
        <v>0</v>
      </c>
      <c r="AH44" s="76">
        <f>SUMIF('Entradas e Saídas'!$C$657:$C$748,Controle!$C44,'Entradas e Saídas'!$D$657:$D$748)</f>
        <v>0</v>
      </c>
      <c r="AI44" s="76">
        <f>SUMIF('Entradas e Saídas'!$C$657:$C$748,Controle!$C44,'Entradas e Saídas'!$E$657:$E$748)</f>
        <v>0</v>
      </c>
      <c r="AJ44" s="76">
        <f t="shared" si="7"/>
        <v>0</v>
      </c>
      <c r="AK44" s="77">
        <f>AJ44*Estoque!$D43</f>
        <v>0</v>
      </c>
      <c r="AL44" s="76">
        <f>SUMIF('Entradas e Saídas'!$C$750:$C$841,Controle!$C44,'Entradas e Saídas'!$D$750:$D$841)</f>
        <v>0</v>
      </c>
      <c r="AM44" s="76">
        <f>SUMIF('Entradas e Saídas'!$C$750:$C$841,Controle!$C44,'Entradas e Saídas'!$E$750:$E$841)</f>
        <v>0</v>
      </c>
      <c r="AN44" s="76">
        <f t="shared" si="8"/>
        <v>0</v>
      </c>
      <c r="AO44" s="77">
        <f>AN44*Estoque!$D43</f>
        <v>0</v>
      </c>
      <c r="AP44" s="76">
        <f>SUMIF('Entradas e Saídas'!$C$843:$C$934,Controle!$C44,'Entradas e Saídas'!$D$843:$D$934)</f>
        <v>0</v>
      </c>
      <c r="AQ44" s="76">
        <f>SUMIF('Entradas e Saídas'!$C$843:$C$934,Controle!$C44,'Entradas e Saídas'!$E$843:$E$934)</f>
        <v>0</v>
      </c>
      <c r="AR44" s="76">
        <f t="shared" si="9"/>
        <v>0</v>
      </c>
      <c r="AS44" s="77">
        <f>AR44*Estoque!$D43</f>
        <v>0</v>
      </c>
      <c r="AT44" s="76">
        <f>SUMIF('Entradas e Saídas'!$C$936:$C$1027,Controle!$C44,'Entradas e Saídas'!$D$936:$D$1027)</f>
        <v>0</v>
      </c>
      <c r="AU44" s="76">
        <f>SUMIF('Entradas e Saídas'!$C$936:$C$1027,Controle!$C44,'Entradas e Saídas'!$E$936:$E$1027)</f>
        <v>0</v>
      </c>
      <c r="AV44" s="76">
        <f t="shared" si="10"/>
        <v>0</v>
      </c>
      <c r="AW44" s="77">
        <f>AV44*Estoque!$D43</f>
        <v>0</v>
      </c>
      <c r="AX44" s="76">
        <f>SUMIF('Entradas e Saídas'!$C$1029:$C$1120,Controle!$C44,'Entradas e Saídas'!$D$1029:$D$1120)</f>
        <v>0</v>
      </c>
      <c r="AY44" s="76">
        <f>SUMIF('Entradas e Saídas'!$C$1029:$C$1120,Controle!$C44,'Entradas e Saídas'!$E$1029:$E$1120)</f>
        <v>0</v>
      </c>
      <c r="AZ44" s="76">
        <f t="shared" si="11"/>
        <v>0</v>
      </c>
      <c r="BA44" s="78">
        <f>AZ44*Estoque!$D43</f>
        <v>0</v>
      </c>
      <c r="BB44" s="79"/>
    </row>
    <row r="45" ht="24.75" customHeight="1">
      <c r="A45" s="73"/>
      <c r="B45" s="74" t="str">
        <f>IF(Estoque!A44="","",Estoque!A44)</f>
        <v/>
      </c>
      <c r="C45" s="75" t="str">
        <f>IF(Estoque!B44="","",Estoque!B44)</f>
        <v/>
      </c>
      <c r="D45" s="76">
        <f>SUM(H45,L45,P45,T45,X45,AB45,AF45,AJ45,AN45,AR45,AV45,AZ45,Estoque!E44)</f>
        <v>0</v>
      </c>
      <c r="E45" s="77">
        <f>D45*Estoque!D44</f>
        <v>0</v>
      </c>
      <c r="F45" s="76">
        <f>SUMIF('Entradas e Saídas'!$C$4:$C$96,Controle!$C45,'Entradas e Saídas'!$D$4:$D$96)</f>
        <v>0</v>
      </c>
      <c r="G45" s="76">
        <f>SUMIF('Entradas e Saídas'!$C$4:$C$96,Controle!$C45,'Entradas e Saídas'!$E$4:$E$96)</f>
        <v>0</v>
      </c>
      <c r="H45" s="76">
        <f t="shared" si="12"/>
        <v>0</v>
      </c>
      <c r="I45" s="77">
        <f>H45*Estoque!$D44</f>
        <v>0</v>
      </c>
      <c r="J45" s="76">
        <f>SUMIF('Entradas e Saídas'!$C$98:$C$190,Controle!$C45,'Entradas e Saídas'!$D$98:$D$190)</f>
        <v>0</v>
      </c>
      <c r="K45" s="76">
        <f>SUMIF('Entradas e Saídas'!$C$98:$C$190,Controle!$C45,'Entradas e Saídas'!$E$98:$E$190)</f>
        <v>0</v>
      </c>
      <c r="L45" s="76">
        <f t="shared" si="1"/>
        <v>0</v>
      </c>
      <c r="M45" s="77">
        <f>L45*Estoque!$D44</f>
        <v>0</v>
      </c>
      <c r="N45" s="76">
        <f>SUMIF('Entradas e Saídas'!$C$192:$C$283,Controle!$C45,'Entradas e Saídas'!$D$192:$D$283)</f>
        <v>0</v>
      </c>
      <c r="O45" s="76">
        <f>SUMIF('Entradas e Saídas'!$C$192:$C$283,Controle!$C45,'Entradas e Saídas'!$E$192:$E$283)</f>
        <v>0</v>
      </c>
      <c r="P45" s="76">
        <f t="shared" si="2"/>
        <v>0</v>
      </c>
      <c r="Q45" s="77">
        <f>P45*Estoque!$D44</f>
        <v>0</v>
      </c>
      <c r="R45" s="76">
        <f>SUMIF('Entradas e Saídas'!$C$285:$C$376,Controle!$C45,'Entradas e Saídas'!$D$285:$D$376)</f>
        <v>0</v>
      </c>
      <c r="S45" s="76">
        <f>SUMIF('Entradas e Saídas'!$C$285:$C$376,Controle!$C45,'Entradas e Saídas'!$E$285:$E$376)</f>
        <v>0</v>
      </c>
      <c r="T45" s="76">
        <f t="shared" si="3"/>
        <v>0</v>
      </c>
      <c r="U45" s="77">
        <f>T45*Estoque!$D44</f>
        <v>0</v>
      </c>
      <c r="V45" s="76">
        <f>SUMIF('Entradas e Saídas'!$C$378:$C$469,Controle!$C45,'Entradas e Saídas'!$D$378:$D$469)</f>
        <v>0</v>
      </c>
      <c r="W45" s="76">
        <f>SUMIF('Entradas e Saídas'!$C$378:$C$469,Controle!$C45,'Entradas e Saídas'!$E$378:$E$469)</f>
        <v>0</v>
      </c>
      <c r="X45" s="76">
        <f t="shared" si="4"/>
        <v>0</v>
      </c>
      <c r="Y45" s="77">
        <f>X45*Estoque!$D44</f>
        <v>0</v>
      </c>
      <c r="Z45" s="76">
        <f>SUMIF('Entradas e Saídas'!$C$471:$C$562,Controle!$C45,'Entradas e Saídas'!$D$471:$D$562)</f>
        <v>0</v>
      </c>
      <c r="AA45" s="76">
        <f>SUMIF('Entradas e Saídas'!$C$471:$C$562,Controle!$C45,'Entradas e Saídas'!$E$471:$E$562)</f>
        <v>0</v>
      </c>
      <c r="AB45" s="76">
        <f t="shared" si="5"/>
        <v>0</v>
      </c>
      <c r="AC45" s="77">
        <f>AB45*Estoque!$D44</f>
        <v>0</v>
      </c>
      <c r="AD45" s="76">
        <f>SUMIF('Entradas e Saídas'!$C$564:$C$655,Controle!$C45,'Entradas e Saídas'!$D$564:$D$655)</f>
        <v>0</v>
      </c>
      <c r="AE45" s="76">
        <f>SUMIF('Entradas e Saídas'!$C$564:$C$655,Controle!$C45,'Entradas e Saídas'!$E$564:$E$655)</f>
        <v>0</v>
      </c>
      <c r="AF45" s="76">
        <f t="shared" si="6"/>
        <v>0</v>
      </c>
      <c r="AG45" s="77">
        <f>AF45*Estoque!$D44</f>
        <v>0</v>
      </c>
      <c r="AH45" s="76">
        <f>SUMIF('Entradas e Saídas'!$C$657:$C$748,Controle!$C45,'Entradas e Saídas'!$D$657:$D$748)</f>
        <v>0</v>
      </c>
      <c r="AI45" s="76">
        <f>SUMIF('Entradas e Saídas'!$C$657:$C$748,Controle!$C45,'Entradas e Saídas'!$E$657:$E$748)</f>
        <v>0</v>
      </c>
      <c r="AJ45" s="76">
        <f t="shared" si="7"/>
        <v>0</v>
      </c>
      <c r="AK45" s="77">
        <f>AJ45*Estoque!$D44</f>
        <v>0</v>
      </c>
      <c r="AL45" s="76">
        <f>SUMIF('Entradas e Saídas'!$C$750:$C$841,Controle!$C45,'Entradas e Saídas'!$D$750:$D$841)</f>
        <v>0</v>
      </c>
      <c r="AM45" s="76">
        <f>SUMIF('Entradas e Saídas'!$C$750:$C$841,Controle!$C45,'Entradas e Saídas'!$E$750:$E$841)</f>
        <v>0</v>
      </c>
      <c r="AN45" s="76">
        <f t="shared" si="8"/>
        <v>0</v>
      </c>
      <c r="AO45" s="77">
        <f>AN45*Estoque!$D44</f>
        <v>0</v>
      </c>
      <c r="AP45" s="76">
        <f>SUMIF('Entradas e Saídas'!$C$843:$C$934,Controle!$C45,'Entradas e Saídas'!$D$843:$D$934)</f>
        <v>0</v>
      </c>
      <c r="AQ45" s="76">
        <f>SUMIF('Entradas e Saídas'!$C$843:$C$934,Controle!$C45,'Entradas e Saídas'!$E$843:$E$934)</f>
        <v>0</v>
      </c>
      <c r="AR45" s="76">
        <f t="shared" si="9"/>
        <v>0</v>
      </c>
      <c r="AS45" s="77">
        <f>AR45*Estoque!$D44</f>
        <v>0</v>
      </c>
      <c r="AT45" s="76">
        <f>SUMIF('Entradas e Saídas'!$C$936:$C$1027,Controle!$C45,'Entradas e Saídas'!$D$936:$D$1027)</f>
        <v>0</v>
      </c>
      <c r="AU45" s="76">
        <f>SUMIF('Entradas e Saídas'!$C$936:$C$1027,Controle!$C45,'Entradas e Saídas'!$E$936:$E$1027)</f>
        <v>0</v>
      </c>
      <c r="AV45" s="76">
        <f t="shared" si="10"/>
        <v>0</v>
      </c>
      <c r="AW45" s="77">
        <f>AV45*Estoque!$D44</f>
        <v>0</v>
      </c>
      <c r="AX45" s="76">
        <f>SUMIF('Entradas e Saídas'!$C$1029:$C$1120,Controle!$C45,'Entradas e Saídas'!$D$1029:$D$1120)</f>
        <v>0</v>
      </c>
      <c r="AY45" s="76">
        <f>SUMIF('Entradas e Saídas'!$C$1029:$C$1120,Controle!$C45,'Entradas e Saídas'!$E$1029:$E$1120)</f>
        <v>0</v>
      </c>
      <c r="AZ45" s="76">
        <f t="shared" si="11"/>
        <v>0</v>
      </c>
      <c r="BA45" s="78">
        <f>AZ45*Estoque!$D44</f>
        <v>0</v>
      </c>
      <c r="BB45" s="79"/>
    </row>
    <row r="46" ht="24.75" customHeight="1">
      <c r="A46" s="73"/>
      <c r="B46" s="74" t="str">
        <f>IF(Estoque!A45="","",Estoque!A45)</f>
        <v/>
      </c>
      <c r="C46" s="75" t="str">
        <f>IF(Estoque!B45="","",Estoque!B45)</f>
        <v/>
      </c>
      <c r="D46" s="76">
        <f>SUM(H46,L46,P46,T46,X46,AB46,AF46,AJ46,AN46,AR46,AV46,AZ46,Estoque!E45)</f>
        <v>0</v>
      </c>
      <c r="E46" s="77">
        <f>D46*Estoque!D45</f>
        <v>0</v>
      </c>
      <c r="F46" s="76">
        <f>SUMIF('Entradas e Saídas'!$C$4:$C$96,Controle!$C46,'Entradas e Saídas'!$D$4:$D$96)</f>
        <v>0</v>
      </c>
      <c r="G46" s="76">
        <f>SUMIF('Entradas e Saídas'!$C$4:$C$96,Controle!$C46,'Entradas e Saídas'!$E$4:$E$96)</f>
        <v>0</v>
      </c>
      <c r="H46" s="76">
        <f t="shared" si="12"/>
        <v>0</v>
      </c>
      <c r="I46" s="77">
        <f>H46*Estoque!$D45</f>
        <v>0</v>
      </c>
      <c r="J46" s="76">
        <f>SUMIF('Entradas e Saídas'!$C$98:$C$190,Controle!$C46,'Entradas e Saídas'!$D$98:$D$190)</f>
        <v>0</v>
      </c>
      <c r="K46" s="76">
        <f>SUMIF('Entradas e Saídas'!$C$98:$C$190,Controle!$C46,'Entradas e Saídas'!$E$98:$E$190)</f>
        <v>0</v>
      </c>
      <c r="L46" s="76">
        <f t="shared" si="1"/>
        <v>0</v>
      </c>
      <c r="M46" s="77">
        <f>L46*Estoque!$D45</f>
        <v>0</v>
      </c>
      <c r="N46" s="76">
        <f>SUMIF('Entradas e Saídas'!$C$192:$C$283,Controle!$C46,'Entradas e Saídas'!$D$192:$D$283)</f>
        <v>0</v>
      </c>
      <c r="O46" s="76">
        <f>SUMIF('Entradas e Saídas'!$C$192:$C$283,Controle!$C46,'Entradas e Saídas'!$E$192:$E$283)</f>
        <v>0</v>
      </c>
      <c r="P46" s="76">
        <f t="shared" si="2"/>
        <v>0</v>
      </c>
      <c r="Q46" s="77">
        <f>P46*Estoque!$D45</f>
        <v>0</v>
      </c>
      <c r="R46" s="76">
        <f>SUMIF('Entradas e Saídas'!$C$285:$C$376,Controle!$C46,'Entradas e Saídas'!$D$285:$D$376)</f>
        <v>0</v>
      </c>
      <c r="S46" s="76">
        <f>SUMIF('Entradas e Saídas'!$C$285:$C$376,Controle!$C46,'Entradas e Saídas'!$E$285:$E$376)</f>
        <v>0</v>
      </c>
      <c r="T46" s="76">
        <f t="shared" si="3"/>
        <v>0</v>
      </c>
      <c r="U46" s="77">
        <f>T46*Estoque!$D45</f>
        <v>0</v>
      </c>
      <c r="V46" s="76">
        <f>SUMIF('Entradas e Saídas'!$C$378:$C$469,Controle!$C46,'Entradas e Saídas'!$D$378:$D$469)</f>
        <v>0</v>
      </c>
      <c r="W46" s="76">
        <f>SUMIF('Entradas e Saídas'!$C$378:$C$469,Controle!$C46,'Entradas e Saídas'!$E$378:$E$469)</f>
        <v>0</v>
      </c>
      <c r="X46" s="76">
        <f t="shared" si="4"/>
        <v>0</v>
      </c>
      <c r="Y46" s="77">
        <f>X46*Estoque!$D45</f>
        <v>0</v>
      </c>
      <c r="Z46" s="76">
        <f>SUMIF('Entradas e Saídas'!$C$471:$C$562,Controle!$C46,'Entradas e Saídas'!$D$471:$D$562)</f>
        <v>0</v>
      </c>
      <c r="AA46" s="76">
        <f>SUMIF('Entradas e Saídas'!$C$471:$C$562,Controle!$C46,'Entradas e Saídas'!$E$471:$E$562)</f>
        <v>0</v>
      </c>
      <c r="AB46" s="76">
        <f t="shared" si="5"/>
        <v>0</v>
      </c>
      <c r="AC46" s="77">
        <f>AB46*Estoque!$D45</f>
        <v>0</v>
      </c>
      <c r="AD46" s="76">
        <f>SUMIF('Entradas e Saídas'!$C$564:$C$655,Controle!$C46,'Entradas e Saídas'!$D$564:$D$655)</f>
        <v>0</v>
      </c>
      <c r="AE46" s="76">
        <f>SUMIF('Entradas e Saídas'!$C$564:$C$655,Controle!$C46,'Entradas e Saídas'!$E$564:$E$655)</f>
        <v>0</v>
      </c>
      <c r="AF46" s="76">
        <f t="shared" si="6"/>
        <v>0</v>
      </c>
      <c r="AG46" s="77">
        <f>AF46*Estoque!$D45</f>
        <v>0</v>
      </c>
      <c r="AH46" s="76">
        <f>SUMIF('Entradas e Saídas'!$C$657:$C$748,Controle!$C46,'Entradas e Saídas'!$D$657:$D$748)</f>
        <v>0</v>
      </c>
      <c r="AI46" s="76">
        <f>SUMIF('Entradas e Saídas'!$C$657:$C$748,Controle!$C46,'Entradas e Saídas'!$E$657:$E$748)</f>
        <v>0</v>
      </c>
      <c r="AJ46" s="76">
        <f t="shared" si="7"/>
        <v>0</v>
      </c>
      <c r="AK46" s="77">
        <f>AJ46*Estoque!$D45</f>
        <v>0</v>
      </c>
      <c r="AL46" s="76">
        <f>SUMIF('Entradas e Saídas'!$C$750:$C$841,Controle!$C46,'Entradas e Saídas'!$D$750:$D$841)</f>
        <v>0</v>
      </c>
      <c r="AM46" s="76">
        <f>SUMIF('Entradas e Saídas'!$C$750:$C$841,Controle!$C46,'Entradas e Saídas'!$E$750:$E$841)</f>
        <v>0</v>
      </c>
      <c r="AN46" s="76">
        <f t="shared" si="8"/>
        <v>0</v>
      </c>
      <c r="AO46" s="77">
        <f>AN46*Estoque!$D45</f>
        <v>0</v>
      </c>
      <c r="AP46" s="76">
        <f>SUMIF('Entradas e Saídas'!$C$843:$C$934,Controle!$C46,'Entradas e Saídas'!$D$843:$D$934)</f>
        <v>0</v>
      </c>
      <c r="AQ46" s="76">
        <f>SUMIF('Entradas e Saídas'!$C$843:$C$934,Controle!$C46,'Entradas e Saídas'!$E$843:$E$934)</f>
        <v>0</v>
      </c>
      <c r="AR46" s="76">
        <f t="shared" si="9"/>
        <v>0</v>
      </c>
      <c r="AS46" s="77">
        <f>AR46*Estoque!$D45</f>
        <v>0</v>
      </c>
      <c r="AT46" s="76">
        <f>SUMIF('Entradas e Saídas'!$C$936:$C$1027,Controle!$C46,'Entradas e Saídas'!$D$936:$D$1027)</f>
        <v>0</v>
      </c>
      <c r="AU46" s="76">
        <f>SUMIF('Entradas e Saídas'!$C$936:$C$1027,Controle!$C46,'Entradas e Saídas'!$E$936:$E$1027)</f>
        <v>0</v>
      </c>
      <c r="AV46" s="76">
        <f t="shared" si="10"/>
        <v>0</v>
      </c>
      <c r="AW46" s="77">
        <f>AV46*Estoque!$D45</f>
        <v>0</v>
      </c>
      <c r="AX46" s="76">
        <f>SUMIF('Entradas e Saídas'!$C$1029:$C$1120,Controle!$C46,'Entradas e Saídas'!$D$1029:$D$1120)</f>
        <v>0</v>
      </c>
      <c r="AY46" s="76">
        <f>SUMIF('Entradas e Saídas'!$C$1029:$C$1120,Controle!$C46,'Entradas e Saídas'!$E$1029:$E$1120)</f>
        <v>0</v>
      </c>
      <c r="AZ46" s="76">
        <f t="shared" si="11"/>
        <v>0</v>
      </c>
      <c r="BA46" s="78">
        <f>AZ46*Estoque!$D45</f>
        <v>0</v>
      </c>
      <c r="BB46" s="79"/>
    </row>
    <row r="47" ht="24.75" customHeight="1">
      <c r="A47" s="73"/>
      <c r="B47" s="74" t="str">
        <f>IF(Estoque!A46="","",Estoque!A46)</f>
        <v/>
      </c>
      <c r="C47" s="75" t="str">
        <f>IF(Estoque!B46="","",Estoque!B46)</f>
        <v/>
      </c>
      <c r="D47" s="76">
        <f>SUM(H47,L47,P47,T47,X47,AB47,AF47,AJ47,AN47,AR47,AV47,AZ47,Estoque!E46)</f>
        <v>0</v>
      </c>
      <c r="E47" s="77">
        <f>D47*Estoque!D46</f>
        <v>0</v>
      </c>
      <c r="F47" s="76">
        <f>SUMIF('Entradas e Saídas'!$C$4:$C$96,Controle!$C47,'Entradas e Saídas'!$D$4:$D$96)</f>
        <v>0</v>
      </c>
      <c r="G47" s="76">
        <f>SUMIF('Entradas e Saídas'!$C$4:$C$96,Controle!$C47,'Entradas e Saídas'!$E$4:$E$96)</f>
        <v>0</v>
      </c>
      <c r="H47" s="76">
        <f t="shared" si="12"/>
        <v>0</v>
      </c>
      <c r="I47" s="77">
        <f>H47*Estoque!$D46</f>
        <v>0</v>
      </c>
      <c r="J47" s="76">
        <f>SUMIF('Entradas e Saídas'!$C$98:$C$190,Controle!$C47,'Entradas e Saídas'!$D$98:$D$190)</f>
        <v>0</v>
      </c>
      <c r="K47" s="76">
        <f>SUMIF('Entradas e Saídas'!$C$98:$C$190,Controle!$C47,'Entradas e Saídas'!$E$98:$E$190)</f>
        <v>0</v>
      </c>
      <c r="L47" s="76">
        <f t="shared" si="1"/>
        <v>0</v>
      </c>
      <c r="M47" s="77">
        <f>L47*Estoque!$D46</f>
        <v>0</v>
      </c>
      <c r="N47" s="76">
        <f>SUMIF('Entradas e Saídas'!$C$192:$C$283,Controle!$C47,'Entradas e Saídas'!$D$192:$D$283)</f>
        <v>0</v>
      </c>
      <c r="O47" s="76">
        <f>SUMIF('Entradas e Saídas'!$C$192:$C$283,Controle!$C47,'Entradas e Saídas'!$E$192:$E$283)</f>
        <v>0</v>
      </c>
      <c r="P47" s="76">
        <f t="shared" si="2"/>
        <v>0</v>
      </c>
      <c r="Q47" s="77">
        <f>P47*Estoque!$D46</f>
        <v>0</v>
      </c>
      <c r="R47" s="76">
        <f>SUMIF('Entradas e Saídas'!$C$285:$C$376,Controle!$C47,'Entradas e Saídas'!$D$285:$D$376)</f>
        <v>0</v>
      </c>
      <c r="S47" s="76">
        <f>SUMIF('Entradas e Saídas'!$C$285:$C$376,Controle!$C47,'Entradas e Saídas'!$E$285:$E$376)</f>
        <v>0</v>
      </c>
      <c r="T47" s="76">
        <f t="shared" si="3"/>
        <v>0</v>
      </c>
      <c r="U47" s="77">
        <f>T47*Estoque!$D46</f>
        <v>0</v>
      </c>
      <c r="V47" s="76">
        <f>SUMIF('Entradas e Saídas'!$C$378:$C$469,Controle!$C47,'Entradas e Saídas'!$D$378:$D$469)</f>
        <v>0</v>
      </c>
      <c r="W47" s="76">
        <f>SUMIF('Entradas e Saídas'!$C$378:$C$469,Controle!$C47,'Entradas e Saídas'!$E$378:$E$469)</f>
        <v>0</v>
      </c>
      <c r="X47" s="76">
        <f t="shared" si="4"/>
        <v>0</v>
      </c>
      <c r="Y47" s="77">
        <f>X47*Estoque!$D46</f>
        <v>0</v>
      </c>
      <c r="Z47" s="76">
        <f>SUMIF('Entradas e Saídas'!$C$471:$C$562,Controle!$C47,'Entradas e Saídas'!$D$471:$D$562)</f>
        <v>0</v>
      </c>
      <c r="AA47" s="76">
        <f>SUMIF('Entradas e Saídas'!$C$471:$C$562,Controle!$C47,'Entradas e Saídas'!$E$471:$E$562)</f>
        <v>0</v>
      </c>
      <c r="AB47" s="76">
        <f t="shared" si="5"/>
        <v>0</v>
      </c>
      <c r="AC47" s="77">
        <f>AB47*Estoque!$D46</f>
        <v>0</v>
      </c>
      <c r="AD47" s="76">
        <f>SUMIF('Entradas e Saídas'!$C$564:$C$655,Controle!$C47,'Entradas e Saídas'!$D$564:$D$655)</f>
        <v>0</v>
      </c>
      <c r="AE47" s="76">
        <f>SUMIF('Entradas e Saídas'!$C$564:$C$655,Controle!$C47,'Entradas e Saídas'!$E$564:$E$655)</f>
        <v>0</v>
      </c>
      <c r="AF47" s="76">
        <f t="shared" si="6"/>
        <v>0</v>
      </c>
      <c r="AG47" s="77">
        <f>AF47*Estoque!$D46</f>
        <v>0</v>
      </c>
      <c r="AH47" s="76">
        <f>SUMIF('Entradas e Saídas'!$C$657:$C$748,Controle!$C47,'Entradas e Saídas'!$D$657:$D$748)</f>
        <v>0</v>
      </c>
      <c r="AI47" s="76">
        <f>SUMIF('Entradas e Saídas'!$C$657:$C$748,Controle!$C47,'Entradas e Saídas'!$E$657:$E$748)</f>
        <v>0</v>
      </c>
      <c r="AJ47" s="76">
        <f t="shared" si="7"/>
        <v>0</v>
      </c>
      <c r="AK47" s="77">
        <f>AJ47*Estoque!$D46</f>
        <v>0</v>
      </c>
      <c r="AL47" s="76">
        <f>SUMIF('Entradas e Saídas'!$C$750:$C$841,Controle!$C47,'Entradas e Saídas'!$D$750:$D$841)</f>
        <v>0</v>
      </c>
      <c r="AM47" s="76">
        <f>SUMIF('Entradas e Saídas'!$C$750:$C$841,Controle!$C47,'Entradas e Saídas'!$E$750:$E$841)</f>
        <v>0</v>
      </c>
      <c r="AN47" s="76">
        <f t="shared" si="8"/>
        <v>0</v>
      </c>
      <c r="AO47" s="77">
        <f>AN47*Estoque!$D46</f>
        <v>0</v>
      </c>
      <c r="AP47" s="76">
        <f>SUMIF('Entradas e Saídas'!$C$843:$C$934,Controle!$C47,'Entradas e Saídas'!$D$843:$D$934)</f>
        <v>0</v>
      </c>
      <c r="AQ47" s="76">
        <f>SUMIF('Entradas e Saídas'!$C$843:$C$934,Controle!$C47,'Entradas e Saídas'!$E$843:$E$934)</f>
        <v>0</v>
      </c>
      <c r="AR47" s="76">
        <f t="shared" si="9"/>
        <v>0</v>
      </c>
      <c r="AS47" s="77">
        <f>AR47*Estoque!$D46</f>
        <v>0</v>
      </c>
      <c r="AT47" s="76">
        <f>SUMIF('Entradas e Saídas'!$C$936:$C$1027,Controle!$C47,'Entradas e Saídas'!$D$936:$D$1027)</f>
        <v>0</v>
      </c>
      <c r="AU47" s="76">
        <f>SUMIF('Entradas e Saídas'!$C$936:$C$1027,Controle!$C47,'Entradas e Saídas'!$E$936:$E$1027)</f>
        <v>0</v>
      </c>
      <c r="AV47" s="76">
        <f t="shared" si="10"/>
        <v>0</v>
      </c>
      <c r="AW47" s="77">
        <f>AV47*Estoque!$D46</f>
        <v>0</v>
      </c>
      <c r="AX47" s="76">
        <f>SUMIF('Entradas e Saídas'!$C$1029:$C$1120,Controle!$C47,'Entradas e Saídas'!$D$1029:$D$1120)</f>
        <v>0</v>
      </c>
      <c r="AY47" s="76">
        <f>SUMIF('Entradas e Saídas'!$C$1029:$C$1120,Controle!$C47,'Entradas e Saídas'!$E$1029:$E$1120)</f>
        <v>0</v>
      </c>
      <c r="AZ47" s="76">
        <f t="shared" si="11"/>
        <v>0</v>
      </c>
      <c r="BA47" s="78">
        <f>AZ47*Estoque!$D46</f>
        <v>0</v>
      </c>
      <c r="BB47" s="79"/>
    </row>
    <row r="48" ht="24.75" customHeight="1">
      <c r="A48" s="73"/>
      <c r="B48" s="74" t="str">
        <f>IF(Estoque!A47="","",Estoque!A47)</f>
        <v/>
      </c>
      <c r="C48" s="75" t="str">
        <f>IF(Estoque!B47="","",Estoque!B47)</f>
        <v/>
      </c>
      <c r="D48" s="76">
        <f>SUM(H48,L48,P48,T48,X48,AB48,AF48,AJ48,AN48,AR48,AV48,AZ48,Estoque!E47)</f>
        <v>0</v>
      </c>
      <c r="E48" s="77">
        <f>D48*Estoque!D47</f>
        <v>0</v>
      </c>
      <c r="F48" s="76">
        <f>SUMIF('Entradas e Saídas'!$C$4:$C$96,Controle!$C48,'Entradas e Saídas'!$D$4:$D$96)</f>
        <v>0</v>
      </c>
      <c r="G48" s="76">
        <f>SUMIF('Entradas e Saídas'!$C$4:$C$96,Controle!$C48,'Entradas e Saídas'!$E$4:$E$96)</f>
        <v>0</v>
      </c>
      <c r="H48" s="76">
        <f t="shared" si="12"/>
        <v>0</v>
      </c>
      <c r="I48" s="77">
        <f>H48*Estoque!$D47</f>
        <v>0</v>
      </c>
      <c r="J48" s="76">
        <f>SUMIF('Entradas e Saídas'!$C$98:$C$190,Controle!$C48,'Entradas e Saídas'!$D$98:$D$190)</f>
        <v>0</v>
      </c>
      <c r="K48" s="76">
        <f>SUMIF('Entradas e Saídas'!$C$98:$C$190,Controle!$C48,'Entradas e Saídas'!$E$98:$E$190)</f>
        <v>0</v>
      </c>
      <c r="L48" s="76">
        <f t="shared" si="1"/>
        <v>0</v>
      </c>
      <c r="M48" s="77">
        <f>L48*Estoque!$D47</f>
        <v>0</v>
      </c>
      <c r="N48" s="76">
        <f>SUMIF('Entradas e Saídas'!$C$192:$C$283,Controle!$C48,'Entradas e Saídas'!$D$192:$D$283)</f>
        <v>0</v>
      </c>
      <c r="O48" s="76">
        <f>SUMIF('Entradas e Saídas'!$C$192:$C$283,Controle!$C48,'Entradas e Saídas'!$E$192:$E$283)</f>
        <v>0</v>
      </c>
      <c r="P48" s="76">
        <f t="shared" si="2"/>
        <v>0</v>
      </c>
      <c r="Q48" s="77">
        <f>P48*Estoque!$D47</f>
        <v>0</v>
      </c>
      <c r="R48" s="76">
        <f>SUMIF('Entradas e Saídas'!$C$285:$C$376,Controle!$C48,'Entradas e Saídas'!$D$285:$D$376)</f>
        <v>0</v>
      </c>
      <c r="S48" s="76">
        <f>SUMIF('Entradas e Saídas'!$C$285:$C$376,Controle!$C48,'Entradas e Saídas'!$E$285:$E$376)</f>
        <v>0</v>
      </c>
      <c r="T48" s="76">
        <f t="shared" si="3"/>
        <v>0</v>
      </c>
      <c r="U48" s="77">
        <f>T48*Estoque!$D47</f>
        <v>0</v>
      </c>
      <c r="V48" s="76">
        <f>SUMIF('Entradas e Saídas'!$C$378:$C$469,Controle!$C48,'Entradas e Saídas'!$D$378:$D$469)</f>
        <v>0</v>
      </c>
      <c r="W48" s="76">
        <f>SUMIF('Entradas e Saídas'!$C$378:$C$469,Controle!$C48,'Entradas e Saídas'!$E$378:$E$469)</f>
        <v>0</v>
      </c>
      <c r="X48" s="76">
        <f t="shared" si="4"/>
        <v>0</v>
      </c>
      <c r="Y48" s="77">
        <f>X48*Estoque!$D47</f>
        <v>0</v>
      </c>
      <c r="Z48" s="76">
        <f>SUMIF('Entradas e Saídas'!$C$471:$C$562,Controle!$C48,'Entradas e Saídas'!$D$471:$D$562)</f>
        <v>0</v>
      </c>
      <c r="AA48" s="76">
        <f>SUMIF('Entradas e Saídas'!$C$471:$C$562,Controle!$C48,'Entradas e Saídas'!$E$471:$E$562)</f>
        <v>0</v>
      </c>
      <c r="AB48" s="76">
        <f t="shared" si="5"/>
        <v>0</v>
      </c>
      <c r="AC48" s="77">
        <f>AB48*Estoque!$D47</f>
        <v>0</v>
      </c>
      <c r="AD48" s="76">
        <f>SUMIF('Entradas e Saídas'!$C$564:$C$655,Controle!$C48,'Entradas e Saídas'!$D$564:$D$655)</f>
        <v>0</v>
      </c>
      <c r="AE48" s="76">
        <f>SUMIF('Entradas e Saídas'!$C$564:$C$655,Controle!$C48,'Entradas e Saídas'!$E$564:$E$655)</f>
        <v>0</v>
      </c>
      <c r="AF48" s="76">
        <f t="shared" si="6"/>
        <v>0</v>
      </c>
      <c r="AG48" s="77">
        <f>AF48*Estoque!$D47</f>
        <v>0</v>
      </c>
      <c r="AH48" s="76">
        <f>SUMIF('Entradas e Saídas'!$C$657:$C$748,Controle!$C48,'Entradas e Saídas'!$D$657:$D$748)</f>
        <v>0</v>
      </c>
      <c r="AI48" s="76">
        <f>SUMIF('Entradas e Saídas'!$C$657:$C$748,Controle!$C48,'Entradas e Saídas'!$E$657:$E$748)</f>
        <v>0</v>
      </c>
      <c r="AJ48" s="76">
        <f t="shared" si="7"/>
        <v>0</v>
      </c>
      <c r="AK48" s="77">
        <f>AJ48*Estoque!$D47</f>
        <v>0</v>
      </c>
      <c r="AL48" s="76">
        <f>SUMIF('Entradas e Saídas'!$C$750:$C$841,Controle!$C48,'Entradas e Saídas'!$D$750:$D$841)</f>
        <v>0</v>
      </c>
      <c r="AM48" s="76">
        <f>SUMIF('Entradas e Saídas'!$C$750:$C$841,Controle!$C48,'Entradas e Saídas'!$E$750:$E$841)</f>
        <v>0</v>
      </c>
      <c r="AN48" s="76">
        <f t="shared" si="8"/>
        <v>0</v>
      </c>
      <c r="AO48" s="77">
        <f>AN48*Estoque!$D47</f>
        <v>0</v>
      </c>
      <c r="AP48" s="76">
        <f>SUMIF('Entradas e Saídas'!$C$843:$C$934,Controle!$C48,'Entradas e Saídas'!$D$843:$D$934)</f>
        <v>0</v>
      </c>
      <c r="AQ48" s="76">
        <f>SUMIF('Entradas e Saídas'!$C$843:$C$934,Controle!$C48,'Entradas e Saídas'!$E$843:$E$934)</f>
        <v>0</v>
      </c>
      <c r="AR48" s="76">
        <f t="shared" si="9"/>
        <v>0</v>
      </c>
      <c r="AS48" s="77">
        <f>AR48*Estoque!$D47</f>
        <v>0</v>
      </c>
      <c r="AT48" s="76">
        <f>SUMIF('Entradas e Saídas'!$C$936:$C$1027,Controle!$C48,'Entradas e Saídas'!$D$936:$D$1027)</f>
        <v>0</v>
      </c>
      <c r="AU48" s="76">
        <f>SUMIF('Entradas e Saídas'!$C$936:$C$1027,Controle!$C48,'Entradas e Saídas'!$E$936:$E$1027)</f>
        <v>0</v>
      </c>
      <c r="AV48" s="76">
        <f t="shared" si="10"/>
        <v>0</v>
      </c>
      <c r="AW48" s="77">
        <f>AV48*Estoque!$D47</f>
        <v>0</v>
      </c>
      <c r="AX48" s="76">
        <f>SUMIF('Entradas e Saídas'!$C$1029:$C$1120,Controle!$C48,'Entradas e Saídas'!$D$1029:$D$1120)</f>
        <v>0</v>
      </c>
      <c r="AY48" s="76">
        <f>SUMIF('Entradas e Saídas'!$C$1029:$C$1120,Controle!$C48,'Entradas e Saídas'!$E$1029:$E$1120)</f>
        <v>0</v>
      </c>
      <c r="AZ48" s="76">
        <f t="shared" si="11"/>
        <v>0</v>
      </c>
      <c r="BA48" s="78">
        <f>AZ48*Estoque!$D47</f>
        <v>0</v>
      </c>
      <c r="BB48" s="79"/>
    </row>
    <row r="49" ht="24.75" customHeight="1">
      <c r="A49" s="73"/>
      <c r="B49" s="74" t="str">
        <f>IF(Estoque!A48="","",Estoque!A48)</f>
        <v/>
      </c>
      <c r="C49" s="75" t="str">
        <f>IF(Estoque!B48="","",Estoque!B48)</f>
        <v/>
      </c>
      <c r="D49" s="76">
        <f>SUM(H49,L49,P49,T49,X49,AB49,AF49,AJ49,AN49,AR49,AV49,AZ49,Estoque!E48)</f>
        <v>0</v>
      </c>
      <c r="E49" s="77">
        <f>D49*Estoque!D48</f>
        <v>0</v>
      </c>
      <c r="F49" s="76">
        <f>SUMIF('Entradas e Saídas'!$C$4:$C$96,Controle!$C49,'Entradas e Saídas'!$D$4:$D$96)</f>
        <v>0</v>
      </c>
      <c r="G49" s="76">
        <f>SUMIF('Entradas e Saídas'!$C$4:$C$96,Controle!$C49,'Entradas e Saídas'!$E$4:$E$96)</f>
        <v>0</v>
      </c>
      <c r="H49" s="76">
        <f t="shared" si="12"/>
        <v>0</v>
      </c>
      <c r="I49" s="77">
        <f>H49*Estoque!$D48</f>
        <v>0</v>
      </c>
      <c r="J49" s="76">
        <f>SUMIF('Entradas e Saídas'!$C$98:$C$190,Controle!$C49,'Entradas e Saídas'!$D$98:$D$190)</f>
        <v>0</v>
      </c>
      <c r="K49" s="76">
        <f>SUMIF('Entradas e Saídas'!$C$98:$C$190,Controle!$C49,'Entradas e Saídas'!$E$98:$E$190)</f>
        <v>0</v>
      </c>
      <c r="L49" s="76">
        <f t="shared" si="1"/>
        <v>0</v>
      </c>
      <c r="M49" s="77">
        <f>L49*Estoque!$D48</f>
        <v>0</v>
      </c>
      <c r="N49" s="76">
        <f>SUMIF('Entradas e Saídas'!$C$192:$C$283,Controle!$C49,'Entradas e Saídas'!$D$192:$D$283)</f>
        <v>0</v>
      </c>
      <c r="O49" s="76">
        <f>SUMIF('Entradas e Saídas'!$C$192:$C$283,Controle!$C49,'Entradas e Saídas'!$E$192:$E$283)</f>
        <v>0</v>
      </c>
      <c r="P49" s="76">
        <f t="shared" si="2"/>
        <v>0</v>
      </c>
      <c r="Q49" s="77">
        <f>P49*Estoque!$D48</f>
        <v>0</v>
      </c>
      <c r="R49" s="76">
        <f>SUMIF('Entradas e Saídas'!$C$285:$C$376,Controle!$C49,'Entradas e Saídas'!$D$285:$D$376)</f>
        <v>0</v>
      </c>
      <c r="S49" s="76">
        <f>SUMIF('Entradas e Saídas'!$C$285:$C$376,Controle!$C49,'Entradas e Saídas'!$E$285:$E$376)</f>
        <v>0</v>
      </c>
      <c r="T49" s="76">
        <f t="shared" si="3"/>
        <v>0</v>
      </c>
      <c r="U49" s="77">
        <f>T49*Estoque!$D48</f>
        <v>0</v>
      </c>
      <c r="V49" s="76">
        <f>SUMIF('Entradas e Saídas'!$C$378:$C$469,Controle!$C49,'Entradas e Saídas'!$D$378:$D$469)</f>
        <v>0</v>
      </c>
      <c r="W49" s="76">
        <f>SUMIF('Entradas e Saídas'!$C$378:$C$469,Controle!$C49,'Entradas e Saídas'!$E$378:$E$469)</f>
        <v>0</v>
      </c>
      <c r="X49" s="76">
        <f t="shared" si="4"/>
        <v>0</v>
      </c>
      <c r="Y49" s="77">
        <f>X49*Estoque!$D48</f>
        <v>0</v>
      </c>
      <c r="Z49" s="76">
        <f>SUMIF('Entradas e Saídas'!$C$471:$C$562,Controle!$C49,'Entradas e Saídas'!$D$471:$D$562)</f>
        <v>0</v>
      </c>
      <c r="AA49" s="76">
        <f>SUMIF('Entradas e Saídas'!$C$471:$C$562,Controle!$C49,'Entradas e Saídas'!$E$471:$E$562)</f>
        <v>0</v>
      </c>
      <c r="AB49" s="76">
        <f t="shared" si="5"/>
        <v>0</v>
      </c>
      <c r="AC49" s="77">
        <f>AB49*Estoque!$D48</f>
        <v>0</v>
      </c>
      <c r="AD49" s="76">
        <f>SUMIF('Entradas e Saídas'!$C$564:$C$655,Controle!$C49,'Entradas e Saídas'!$D$564:$D$655)</f>
        <v>0</v>
      </c>
      <c r="AE49" s="76">
        <f>SUMIF('Entradas e Saídas'!$C$564:$C$655,Controle!$C49,'Entradas e Saídas'!$E$564:$E$655)</f>
        <v>0</v>
      </c>
      <c r="AF49" s="76">
        <f t="shared" si="6"/>
        <v>0</v>
      </c>
      <c r="AG49" s="77">
        <f>AF49*Estoque!$D48</f>
        <v>0</v>
      </c>
      <c r="AH49" s="76">
        <f>SUMIF('Entradas e Saídas'!$C$657:$C$748,Controle!$C49,'Entradas e Saídas'!$D$657:$D$748)</f>
        <v>0</v>
      </c>
      <c r="AI49" s="76">
        <f>SUMIF('Entradas e Saídas'!$C$657:$C$748,Controle!$C49,'Entradas e Saídas'!$E$657:$E$748)</f>
        <v>0</v>
      </c>
      <c r="AJ49" s="76">
        <f t="shared" si="7"/>
        <v>0</v>
      </c>
      <c r="AK49" s="77">
        <f>AJ49*Estoque!$D48</f>
        <v>0</v>
      </c>
      <c r="AL49" s="76">
        <f>SUMIF('Entradas e Saídas'!$C$750:$C$841,Controle!$C49,'Entradas e Saídas'!$D$750:$D$841)</f>
        <v>0</v>
      </c>
      <c r="AM49" s="76">
        <f>SUMIF('Entradas e Saídas'!$C$750:$C$841,Controle!$C49,'Entradas e Saídas'!$E$750:$E$841)</f>
        <v>0</v>
      </c>
      <c r="AN49" s="76">
        <f t="shared" si="8"/>
        <v>0</v>
      </c>
      <c r="AO49" s="77">
        <f>AN49*Estoque!$D48</f>
        <v>0</v>
      </c>
      <c r="AP49" s="76">
        <f>SUMIF('Entradas e Saídas'!$C$843:$C$934,Controle!$C49,'Entradas e Saídas'!$D$843:$D$934)</f>
        <v>0</v>
      </c>
      <c r="AQ49" s="76">
        <f>SUMIF('Entradas e Saídas'!$C$843:$C$934,Controle!$C49,'Entradas e Saídas'!$E$843:$E$934)</f>
        <v>0</v>
      </c>
      <c r="AR49" s="76">
        <f t="shared" si="9"/>
        <v>0</v>
      </c>
      <c r="AS49" s="77">
        <f>AR49*Estoque!$D48</f>
        <v>0</v>
      </c>
      <c r="AT49" s="76">
        <f>SUMIF('Entradas e Saídas'!$C$936:$C$1027,Controle!$C49,'Entradas e Saídas'!$D$936:$D$1027)</f>
        <v>0</v>
      </c>
      <c r="AU49" s="76">
        <f>SUMIF('Entradas e Saídas'!$C$936:$C$1027,Controle!$C49,'Entradas e Saídas'!$E$936:$E$1027)</f>
        <v>0</v>
      </c>
      <c r="AV49" s="76">
        <f t="shared" si="10"/>
        <v>0</v>
      </c>
      <c r="AW49" s="77">
        <f>AV49*Estoque!$D48</f>
        <v>0</v>
      </c>
      <c r="AX49" s="76">
        <f>SUMIF('Entradas e Saídas'!$C$1029:$C$1120,Controle!$C49,'Entradas e Saídas'!$D$1029:$D$1120)</f>
        <v>0</v>
      </c>
      <c r="AY49" s="76">
        <f>SUMIF('Entradas e Saídas'!$C$1029:$C$1120,Controle!$C49,'Entradas e Saídas'!$E$1029:$E$1120)</f>
        <v>0</v>
      </c>
      <c r="AZ49" s="76">
        <f t="shared" si="11"/>
        <v>0</v>
      </c>
      <c r="BA49" s="78">
        <f>AZ49*Estoque!$D48</f>
        <v>0</v>
      </c>
      <c r="BB49" s="79"/>
    </row>
    <row r="50" ht="24.75" customHeight="1">
      <c r="A50" s="73"/>
      <c r="B50" s="74" t="str">
        <f>IF(Estoque!A49="","",Estoque!A49)</f>
        <v/>
      </c>
      <c r="C50" s="75" t="str">
        <f>IF(Estoque!B49="","",Estoque!B49)</f>
        <v/>
      </c>
      <c r="D50" s="76">
        <f>SUM(H50,L50,P50,T50,X50,AB50,AF50,AJ50,AN50,AR50,AV50,AZ50,Estoque!E49)</f>
        <v>0</v>
      </c>
      <c r="E50" s="77">
        <f>D50*Estoque!D49</f>
        <v>0</v>
      </c>
      <c r="F50" s="76">
        <f>SUMIF('Entradas e Saídas'!$C$4:$C$96,Controle!$C50,'Entradas e Saídas'!$D$4:$D$96)</f>
        <v>0</v>
      </c>
      <c r="G50" s="76">
        <f>SUMIF('Entradas e Saídas'!$C$4:$C$96,Controle!$C50,'Entradas e Saídas'!$E$4:$E$96)</f>
        <v>0</v>
      </c>
      <c r="H50" s="76">
        <f t="shared" si="12"/>
        <v>0</v>
      </c>
      <c r="I50" s="77">
        <f>H50*Estoque!$D49</f>
        <v>0</v>
      </c>
      <c r="J50" s="76">
        <f>SUMIF('Entradas e Saídas'!$C$98:$C$190,Controle!$C50,'Entradas e Saídas'!$D$98:$D$190)</f>
        <v>0</v>
      </c>
      <c r="K50" s="76">
        <f>SUMIF('Entradas e Saídas'!$C$98:$C$190,Controle!$C50,'Entradas e Saídas'!$E$98:$E$190)</f>
        <v>0</v>
      </c>
      <c r="L50" s="76">
        <f t="shared" si="1"/>
        <v>0</v>
      </c>
      <c r="M50" s="77">
        <f>L50*Estoque!$D49</f>
        <v>0</v>
      </c>
      <c r="N50" s="76">
        <f>SUMIF('Entradas e Saídas'!$C$192:$C$283,Controle!$C50,'Entradas e Saídas'!$D$192:$D$283)</f>
        <v>0</v>
      </c>
      <c r="O50" s="76">
        <f>SUMIF('Entradas e Saídas'!$C$192:$C$283,Controle!$C50,'Entradas e Saídas'!$E$192:$E$283)</f>
        <v>0</v>
      </c>
      <c r="P50" s="76">
        <f t="shared" si="2"/>
        <v>0</v>
      </c>
      <c r="Q50" s="77">
        <f>P50*Estoque!$D49</f>
        <v>0</v>
      </c>
      <c r="R50" s="76">
        <f>SUMIF('Entradas e Saídas'!$C$285:$C$376,Controle!$C50,'Entradas e Saídas'!$D$285:$D$376)</f>
        <v>0</v>
      </c>
      <c r="S50" s="76">
        <f>SUMIF('Entradas e Saídas'!$C$285:$C$376,Controle!$C50,'Entradas e Saídas'!$E$285:$E$376)</f>
        <v>0</v>
      </c>
      <c r="T50" s="76">
        <f t="shared" si="3"/>
        <v>0</v>
      </c>
      <c r="U50" s="77">
        <f>T50*Estoque!$D49</f>
        <v>0</v>
      </c>
      <c r="V50" s="76">
        <f>SUMIF('Entradas e Saídas'!$C$378:$C$469,Controle!$C50,'Entradas e Saídas'!$D$378:$D$469)</f>
        <v>0</v>
      </c>
      <c r="W50" s="76">
        <f>SUMIF('Entradas e Saídas'!$C$378:$C$469,Controle!$C50,'Entradas e Saídas'!$E$378:$E$469)</f>
        <v>0</v>
      </c>
      <c r="X50" s="76">
        <f t="shared" si="4"/>
        <v>0</v>
      </c>
      <c r="Y50" s="77">
        <f>X50*Estoque!$D49</f>
        <v>0</v>
      </c>
      <c r="Z50" s="76">
        <f>SUMIF('Entradas e Saídas'!$C$471:$C$562,Controle!$C50,'Entradas e Saídas'!$D$471:$D$562)</f>
        <v>0</v>
      </c>
      <c r="AA50" s="76">
        <f>SUMIF('Entradas e Saídas'!$C$471:$C$562,Controle!$C50,'Entradas e Saídas'!$E$471:$E$562)</f>
        <v>0</v>
      </c>
      <c r="AB50" s="76">
        <f t="shared" si="5"/>
        <v>0</v>
      </c>
      <c r="AC50" s="77">
        <f>AB50*Estoque!$D49</f>
        <v>0</v>
      </c>
      <c r="AD50" s="76">
        <f>SUMIF('Entradas e Saídas'!$C$564:$C$655,Controle!$C50,'Entradas e Saídas'!$D$564:$D$655)</f>
        <v>0</v>
      </c>
      <c r="AE50" s="76">
        <f>SUMIF('Entradas e Saídas'!$C$564:$C$655,Controle!$C50,'Entradas e Saídas'!$E$564:$E$655)</f>
        <v>0</v>
      </c>
      <c r="AF50" s="76">
        <f t="shared" si="6"/>
        <v>0</v>
      </c>
      <c r="AG50" s="77">
        <f>AF50*Estoque!$D49</f>
        <v>0</v>
      </c>
      <c r="AH50" s="76">
        <f>SUMIF('Entradas e Saídas'!$C$657:$C$748,Controle!$C50,'Entradas e Saídas'!$D$657:$D$748)</f>
        <v>0</v>
      </c>
      <c r="AI50" s="76">
        <f>SUMIF('Entradas e Saídas'!$C$657:$C$748,Controle!$C50,'Entradas e Saídas'!$E$657:$E$748)</f>
        <v>0</v>
      </c>
      <c r="AJ50" s="76">
        <f t="shared" si="7"/>
        <v>0</v>
      </c>
      <c r="AK50" s="77">
        <f>AJ50*Estoque!$D49</f>
        <v>0</v>
      </c>
      <c r="AL50" s="76">
        <f>SUMIF('Entradas e Saídas'!$C$750:$C$841,Controle!$C50,'Entradas e Saídas'!$D$750:$D$841)</f>
        <v>0</v>
      </c>
      <c r="AM50" s="76">
        <f>SUMIF('Entradas e Saídas'!$C$750:$C$841,Controle!$C50,'Entradas e Saídas'!$E$750:$E$841)</f>
        <v>0</v>
      </c>
      <c r="AN50" s="76">
        <f t="shared" si="8"/>
        <v>0</v>
      </c>
      <c r="AO50" s="77">
        <f>AN50*Estoque!$D49</f>
        <v>0</v>
      </c>
      <c r="AP50" s="76">
        <f>SUMIF('Entradas e Saídas'!$C$843:$C$934,Controle!$C50,'Entradas e Saídas'!$D$843:$D$934)</f>
        <v>0</v>
      </c>
      <c r="AQ50" s="76">
        <f>SUMIF('Entradas e Saídas'!$C$843:$C$934,Controle!$C50,'Entradas e Saídas'!$E$843:$E$934)</f>
        <v>0</v>
      </c>
      <c r="AR50" s="76">
        <f t="shared" si="9"/>
        <v>0</v>
      </c>
      <c r="AS50" s="77">
        <f>AR50*Estoque!$D49</f>
        <v>0</v>
      </c>
      <c r="AT50" s="76">
        <f>SUMIF('Entradas e Saídas'!$C$936:$C$1027,Controle!$C50,'Entradas e Saídas'!$D$936:$D$1027)</f>
        <v>0</v>
      </c>
      <c r="AU50" s="76">
        <f>SUMIF('Entradas e Saídas'!$C$936:$C$1027,Controle!$C50,'Entradas e Saídas'!$E$936:$E$1027)</f>
        <v>0</v>
      </c>
      <c r="AV50" s="76">
        <f t="shared" si="10"/>
        <v>0</v>
      </c>
      <c r="AW50" s="77">
        <f>AV50*Estoque!$D49</f>
        <v>0</v>
      </c>
      <c r="AX50" s="76">
        <f>SUMIF('Entradas e Saídas'!$C$1029:$C$1120,Controle!$C50,'Entradas e Saídas'!$D$1029:$D$1120)</f>
        <v>0</v>
      </c>
      <c r="AY50" s="76">
        <f>SUMIF('Entradas e Saídas'!$C$1029:$C$1120,Controle!$C50,'Entradas e Saídas'!$E$1029:$E$1120)</f>
        <v>0</v>
      </c>
      <c r="AZ50" s="76">
        <f t="shared" si="11"/>
        <v>0</v>
      </c>
      <c r="BA50" s="78">
        <f>AZ50*Estoque!$D49</f>
        <v>0</v>
      </c>
      <c r="BB50" s="79"/>
    </row>
    <row r="51" ht="24.75" customHeight="1">
      <c r="A51" s="73"/>
      <c r="B51" s="74" t="str">
        <f>IF(Estoque!A50="","",Estoque!A50)</f>
        <v/>
      </c>
      <c r="C51" s="75" t="str">
        <f>IF(Estoque!B50="","",Estoque!B50)</f>
        <v/>
      </c>
      <c r="D51" s="76">
        <f>SUM(H51,L51,P51,T51,X51,AB51,AF51,AJ51,AN51,AR51,AV51,AZ51,Estoque!E50)</f>
        <v>0</v>
      </c>
      <c r="E51" s="77">
        <f>D51*Estoque!D50</f>
        <v>0</v>
      </c>
      <c r="F51" s="76">
        <f>SUMIF('Entradas e Saídas'!$C$4:$C$96,Controle!$C51,'Entradas e Saídas'!$D$4:$D$96)</f>
        <v>0</v>
      </c>
      <c r="G51" s="76">
        <f>SUMIF('Entradas e Saídas'!$C$4:$C$96,Controle!$C51,'Entradas e Saídas'!$E$4:$E$96)</f>
        <v>0</v>
      </c>
      <c r="H51" s="76">
        <f t="shared" si="12"/>
        <v>0</v>
      </c>
      <c r="I51" s="77">
        <f>H51*Estoque!$D50</f>
        <v>0</v>
      </c>
      <c r="J51" s="76">
        <f>SUMIF('Entradas e Saídas'!$C$98:$C$190,Controle!$C51,'Entradas e Saídas'!$D$98:$D$190)</f>
        <v>0</v>
      </c>
      <c r="K51" s="76">
        <f>SUMIF('Entradas e Saídas'!$C$98:$C$190,Controle!$C51,'Entradas e Saídas'!$E$98:$E$190)</f>
        <v>0</v>
      </c>
      <c r="L51" s="76">
        <f t="shared" si="1"/>
        <v>0</v>
      </c>
      <c r="M51" s="77">
        <f>L51*Estoque!$D50</f>
        <v>0</v>
      </c>
      <c r="N51" s="76">
        <f>SUMIF('Entradas e Saídas'!$C$192:$C$283,Controle!$C51,'Entradas e Saídas'!$D$192:$D$283)</f>
        <v>0</v>
      </c>
      <c r="O51" s="76">
        <f>SUMIF('Entradas e Saídas'!$C$192:$C$283,Controle!$C51,'Entradas e Saídas'!$E$192:$E$283)</f>
        <v>0</v>
      </c>
      <c r="P51" s="76">
        <f t="shared" si="2"/>
        <v>0</v>
      </c>
      <c r="Q51" s="77">
        <f>P51*Estoque!$D50</f>
        <v>0</v>
      </c>
      <c r="R51" s="76">
        <f>SUMIF('Entradas e Saídas'!$C$285:$C$376,Controle!$C51,'Entradas e Saídas'!$D$285:$D$376)</f>
        <v>0</v>
      </c>
      <c r="S51" s="76">
        <f>SUMIF('Entradas e Saídas'!$C$285:$C$376,Controle!$C51,'Entradas e Saídas'!$E$285:$E$376)</f>
        <v>0</v>
      </c>
      <c r="T51" s="76">
        <f t="shared" si="3"/>
        <v>0</v>
      </c>
      <c r="U51" s="77">
        <f>T51*Estoque!$D50</f>
        <v>0</v>
      </c>
      <c r="V51" s="76">
        <f>SUMIF('Entradas e Saídas'!$C$378:$C$469,Controle!$C51,'Entradas e Saídas'!$D$378:$D$469)</f>
        <v>0</v>
      </c>
      <c r="W51" s="76">
        <f>SUMIF('Entradas e Saídas'!$C$378:$C$469,Controle!$C51,'Entradas e Saídas'!$E$378:$E$469)</f>
        <v>0</v>
      </c>
      <c r="X51" s="76">
        <f t="shared" si="4"/>
        <v>0</v>
      </c>
      <c r="Y51" s="77">
        <f>X51*Estoque!$D50</f>
        <v>0</v>
      </c>
      <c r="Z51" s="76">
        <f>SUMIF('Entradas e Saídas'!$C$471:$C$562,Controle!$C51,'Entradas e Saídas'!$D$471:$D$562)</f>
        <v>0</v>
      </c>
      <c r="AA51" s="76">
        <f>SUMIF('Entradas e Saídas'!$C$471:$C$562,Controle!$C51,'Entradas e Saídas'!$E$471:$E$562)</f>
        <v>0</v>
      </c>
      <c r="AB51" s="76">
        <f t="shared" si="5"/>
        <v>0</v>
      </c>
      <c r="AC51" s="77">
        <f>AB51*Estoque!$D50</f>
        <v>0</v>
      </c>
      <c r="AD51" s="76">
        <f>SUMIF('Entradas e Saídas'!$C$564:$C$655,Controle!$C51,'Entradas e Saídas'!$D$564:$D$655)</f>
        <v>0</v>
      </c>
      <c r="AE51" s="76">
        <f>SUMIF('Entradas e Saídas'!$C$564:$C$655,Controle!$C51,'Entradas e Saídas'!$E$564:$E$655)</f>
        <v>0</v>
      </c>
      <c r="AF51" s="76">
        <f t="shared" si="6"/>
        <v>0</v>
      </c>
      <c r="AG51" s="77">
        <f>AF51*Estoque!$D50</f>
        <v>0</v>
      </c>
      <c r="AH51" s="76">
        <f>SUMIF('Entradas e Saídas'!$C$657:$C$748,Controle!$C51,'Entradas e Saídas'!$D$657:$D$748)</f>
        <v>0</v>
      </c>
      <c r="AI51" s="76">
        <f>SUMIF('Entradas e Saídas'!$C$657:$C$748,Controle!$C51,'Entradas e Saídas'!$E$657:$E$748)</f>
        <v>0</v>
      </c>
      <c r="AJ51" s="76">
        <f t="shared" si="7"/>
        <v>0</v>
      </c>
      <c r="AK51" s="77">
        <f>AJ51*Estoque!$D50</f>
        <v>0</v>
      </c>
      <c r="AL51" s="76">
        <f>SUMIF('Entradas e Saídas'!$C$750:$C$841,Controle!$C51,'Entradas e Saídas'!$D$750:$D$841)</f>
        <v>0</v>
      </c>
      <c r="AM51" s="76">
        <f>SUMIF('Entradas e Saídas'!$C$750:$C$841,Controle!$C51,'Entradas e Saídas'!$E$750:$E$841)</f>
        <v>0</v>
      </c>
      <c r="AN51" s="76">
        <f t="shared" si="8"/>
        <v>0</v>
      </c>
      <c r="AO51" s="77">
        <f>AN51*Estoque!$D50</f>
        <v>0</v>
      </c>
      <c r="AP51" s="76">
        <f>SUMIF('Entradas e Saídas'!$C$843:$C$934,Controle!$C51,'Entradas e Saídas'!$D$843:$D$934)</f>
        <v>0</v>
      </c>
      <c r="AQ51" s="76">
        <f>SUMIF('Entradas e Saídas'!$C$843:$C$934,Controle!$C51,'Entradas e Saídas'!$E$843:$E$934)</f>
        <v>0</v>
      </c>
      <c r="AR51" s="76">
        <f t="shared" si="9"/>
        <v>0</v>
      </c>
      <c r="AS51" s="77">
        <f>AR51*Estoque!$D50</f>
        <v>0</v>
      </c>
      <c r="AT51" s="76">
        <f>SUMIF('Entradas e Saídas'!$C$936:$C$1027,Controle!$C51,'Entradas e Saídas'!$D$936:$D$1027)</f>
        <v>0</v>
      </c>
      <c r="AU51" s="76">
        <f>SUMIF('Entradas e Saídas'!$C$936:$C$1027,Controle!$C51,'Entradas e Saídas'!$E$936:$E$1027)</f>
        <v>0</v>
      </c>
      <c r="AV51" s="76">
        <f t="shared" si="10"/>
        <v>0</v>
      </c>
      <c r="AW51" s="77">
        <f>AV51*Estoque!$D50</f>
        <v>0</v>
      </c>
      <c r="AX51" s="76">
        <f>SUMIF('Entradas e Saídas'!$C$1029:$C$1120,Controle!$C51,'Entradas e Saídas'!$D$1029:$D$1120)</f>
        <v>0</v>
      </c>
      <c r="AY51" s="76">
        <f>SUMIF('Entradas e Saídas'!$C$1029:$C$1120,Controle!$C51,'Entradas e Saídas'!$E$1029:$E$1120)</f>
        <v>0</v>
      </c>
      <c r="AZ51" s="76">
        <f t="shared" si="11"/>
        <v>0</v>
      </c>
      <c r="BA51" s="78">
        <f>AZ51*Estoque!$D50</f>
        <v>0</v>
      </c>
      <c r="BB51" s="79"/>
    </row>
    <row r="52" ht="24.75" customHeight="1">
      <c r="A52" s="73"/>
      <c r="B52" s="74" t="str">
        <f>IF(Estoque!A51="","",Estoque!A51)</f>
        <v/>
      </c>
      <c r="C52" s="75" t="str">
        <f>IF(Estoque!B51="","",Estoque!B51)</f>
        <v/>
      </c>
      <c r="D52" s="76">
        <f>SUM(H52,L52,P52,T52,X52,AB52,AF52,AJ52,AN52,AR52,AV52,AZ52,Estoque!E51)</f>
        <v>0</v>
      </c>
      <c r="E52" s="77">
        <f>D52*Estoque!D51</f>
        <v>0</v>
      </c>
      <c r="F52" s="76">
        <f>SUMIF('Entradas e Saídas'!$C$4:$C$96,Controle!$C52,'Entradas e Saídas'!$D$4:$D$96)</f>
        <v>0</v>
      </c>
      <c r="G52" s="76">
        <f>SUMIF('Entradas e Saídas'!$C$4:$C$96,Controle!$C52,'Entradas e Saídas'!$E$4:$E$96)</f>
        <v>0</v>
      </c>
      <c r="H52" s="76">
        <f t="shared" si="12"/>
        <v>0</v>
      </c>
      <c r="I52" s="77">
        <f>H52*Estoque!$D51</f>
        <v>0</v>
      </c>
      <c r="J52" s="76">
        <f>SUMIF('Entradas e Saídas'!$C$98:$C$190,Controle!$C52,'Entradas e Saídas'!$D$98:$D$190)</f>
        <v>0</v>
      </c>
      <c r="K52" s="76">
        <f>SUMIF('Entradas e Saídas'!$C$98:$C$190,Controle!$C52,'Entradas e Saídas'!$E$98:$E$190)</f>
        <v>0</v>
      </c>
      <c r="L52" s="76">
        <f t="shared" si="1"/>
        <v>0</v>
      </c>
      <c r="M52" s="77">
        <f>L52*Estoque!$D51</f>
        <v>0</v>
      </c>
      <c r="N52" s="76">
        <f>SUMIF('Entradas e Saídas'!$C$192:$C$283,Controle!$C52,'Entradas e Saídas'!$D$192:$D$283)</f>
        <v>0</v>
      </c>
      <c r="O52" s="76">
        <f>SUMIF('Entradas e Saídas'!$C$192:$C$283,Controle!$C52,'Entradas e Saídas'!$E$192:$E$283)</f>
        <v>0</v>
      </c>
      <c r="P52" s="76">
        <f t="shared" si="2"/>
        <v>0</v>
      </c>
      <c r="Q52" s="77">
        <f>P52*Estoque!$D51</f>
        <v>0</v>
      </c>
      <c r="R52" s="76">
        <f>SUMIF('Entradas e Saídas'!$C$285:$C$376,Controle!$C52,'Entradas e Saídas'!$D$285:$D$376)</f>
        <v>0</v>
      </c>
      <c r="S52" s="76">
        <f>SUMIF('Entradas e Saídas'!$C$285:$C$376,Controle!$C52,'Entradas e Saídas'!$E$285:$E$376)</f>
        <v>0</v>
      </c>
      <c r="T52" s="76">
        <f t="shared" si="3"/>
        <v>0</v>
      </c>
      <c r="U52" s="77">
        <f>T52*Estoque!$D51</f>
        <v>0</v>
      </c>
      <c r="V52" s="76">
        <f>SUMIF('Entradas e Saídas'!$C$378:$C$469,Controle!$C52,'Entradas e Saídas'!$D$378:$D$469)</f>
        <v>0</v>
      </c>
      <c r="W52" s="76">
        <f>SUMIF('Entradas e Saídas'!$C$378:$C$469,Controle!$C52,'Entradas e Saídas'!$E$378:$E$469)</f>
        <v>0</v>
      </c>
      <c r="X52" s="76">
        <f t="shared" si="4"/>
        <v>0</v>
      </c>
      <c r="Y52" s="77">
        <f>X52*Estoque!$D51</f>
        <v>0</v>
      </c>
      <c r="Z52" s="76">
        <f>SUMIF('Entradas e Saídas'!$C$471:$C$562,Controle!$C52,'Entradas e Saídas'!$D$471:$D$562)</f>
        <v>0</v>
      </c>
      <c r="AA52" s="76">
        <f>SUMIF('Entradas e Saídas'!$C$471:$C$562,Controle!$C52,'Entradas e Saídas'!$E$471:$E$562)</f>
        <v>0</v>
      </c>
      <c r="AB52" s="76">
        <f t="shared" si="5"/>
        <v>0</v>
      </c>
      <c r="AC52" s="77">
        <f>AB52*Estoque!$D51</f>
        <v>0</v>
      </c>
      <c r="AD52" s="76">
        <f>SUMIF('Entradas e Saídas'!$C$564:$C$655,Controle!$C52,'Entradas e Saídas'!$D$564:$D$655)</f>
        <v>0</v>
      </c>
      <c r="AE52" s="76">
        <f>SUMIF('Entradas e Saídas'!$C$564:$C$655,Controle!$C52,'Entradas e Saídas'!$E$564:$E$655)</f>
        <v>0</v>
      </c>
      <c r="AF52" s="76">
        <f t="shared" si="6"/>
        <v>0</v>
      </c>
      <c r="AG52" s="77">
        <f>AF52*Estoque!$D51</f>
        <v>0</v>
      </c>
      <c r="AH52" s="76">
        <f>SUMIF('Entradas e Saídas'!$C$657:$C$748,Controle!$C52,'Entradas e Saídas'!$D$657:$D$748)</f>
        <v>0</v>
      </c>
      <c r="AI52" s="76">
        <f>SUMIF('Entradas e Saídas'!$C$657:$C$748,Controle!$C52,'Entradas e Saídas'!$E$657:$E$748)</f>
        <v>0</v>
      </c>
      <c r="AJ52" s="76">
        <f t="shared" si="7"/>
        <v>0</v>
      </c>
      <c r="AK52" s="77">
        <f>AJ52*Estoque!$D51</f>
        <v>0</v>
      </c>
      <c r="AL52" s="76">
        <f>SUMIF('Entradas e Saídas'!$C$750:$C$841,Controle!$C52,'Entradas e Saídas'!$D$750:$D$841)</f>
        <v>0</v>
      </c>
      <c r="AM52" s="76">
        <f>SUMIF('Entradas e Saídas'!$C$750:$C$841,Controle!$C52,'Entradas e Saídas'!$E$750:$E$841)</f>
        <v>0</v>
      </c>
      <c r="AN52" s="76">
        <f t="shared" si="8"/>
        <v>0</v>
      </c>
      <c r="AO52" s="77">
        <f>AN52*Estoque!$D51</f>
        <v>0</v>
      </c>
      <c r="AP52" s="76">
        <f>SUMIF('Entradas e Saídas'!$C$843:$C$934,Controle!$C52,'Entradas e Saídas'!$D$843:$D$934)</f>
        <v>0</v>
      </c>
      <c r="AQ52" s="76">
        <f>SUMIF('Entradas e Saídas'!$C$843:$C$934,Controle!$C52,'Entradas e Saídas'!$E$843:$E$934)</f>
        <v>0</v>
      </c>
      <c r="AR52" s="76">
        <f t="shared" si="9"/>
        <v>0</v>
      </c>
      <c r="AS52" s="77">
        <f>AR52*Estoque!$D51</f>
        <v>0</v>
      </c>
      <c r="AT52" s="76">
        <f>SUMIF('Entradas e Saídas'!$C$936:$C$1027,Controle!$C52,'Entradas e Saídas'!$D$936:$D$1027)</f>
        <v>0</v>
      </c>
      <c r="AU52" s="76">
        <f>SUMIF('Entradas e Saídas'!$C$936:$C$1027,Controle!$C52,'Entradas e Saídas'!$E$936:$E$1027)</f>
        <v>0</v>
      </c>
      <c r="AV52" s="76">
        <f t="shared" si="10"/>
        <v>0</v>
      </c>
      <c r="AW52" s="77">
        <f>AV52*Estoque!$D51</f>
        <v>0</v>
      </c>
      <c r="AX52" s="76">
        <f>SUMIF('Entradas e Saídas'!$C$1029:$C$1120,Controle!$C52,'Entradas e Saídas'!$D$1029:$D$1120)</f>
        <v>0</v>
      </c>
      <c r="AY52" s="76">
        <f>SUMIF('Entradas e Saídas'!$C$1029:$C$1120,Controle!$C52,'Entradas e Saídas'!$E$1029:$E$1120)</f>
        <v>0</v>
      </c>
      <c r="AZ52" s="76">
        <f t="shared" si="11"/>
        <v>0</v>
      </c>
      <c r="BA52" s="78">
        <f>AZ52*Estoque!$D51</f>
        <v>0</v>
      </c>
      <c r="BB52" s="79"/>
    </row>
    <row r="53" ht="24.75" customHeight="1">
      <c r="A53" s="73"/>
      <c r="B53" s="74" t="str">
        <f>IF(Estoque!A52="","",Estoque!A52)</f>
        <v/>
      </c>
      <c r="C53" s="75" t="str">
        <f>IF(Estoque!B52="","",Estoque!B52)</f>
        <v/>
      </c>
      <c r="D53" s="76">
        <f>SUM(H53,L53,P53,T53,X53,AB53,AF53,AJ53,AN53,AR53,AV53,AZ53,Estoque!E52)</f>
        <v>0</v>
      </c>
      <c r="E53" s="77">
        <f>D53*Estoque!D52</f>
        <v>0</v>
      </c>
      <c r="F53" s="76">
        <f>SUMIF('Entradas e Saídas'!$C$4:$C$96,Controle!$C53,'Entradas e Saídas'!$D$4:$D$96)</f>
        <v>0</v>
      </c>
      <c r="G53" s="76">
        <f>SUMIF('Entradas e Saídas'!$C$4:$C$96,Controle!$C53,'Entradas e Saídas'!$E$4:$E$96)</f>
        <v>0</v>
      </c>
      <c r="H53" s="76">
        <f t="shared" si="12"/>
        <v>0</v>
      </c>
      <c r="I53" s="77">
        <f>H53*Estoque!$D52</f>
        <v>0</v>
      </c>
      <c r="J53" s="76">
        <f>SUMIF('Entradas e Saídas'!$C$98:$C$190,Controle!$C53,'Entradas e Saídas'!$D$98:$D$190)</f>
        <v>0</v>
      </c>
      <c r="K53" s="76">
        <f>SUMIF('Entradas e Saídas'!$C$98:$C$190,Controle!$C53,'Entradas e Saídas'!$E$98:$E$190)</f>
        <v>0</v>
      </c>
      <c r="L53" s="76">
        <f t="shared" si="1"/>
        <v>0</v>
      </c>
      <c r="M53" s="77">
        <f>L53*Estoque!$D52</f>
        <v>0</v>
      </c>
      <c r="N53" s="76">
        <f>SUMIF('Entradas e Saídas'!$C$192:$C$283,Controle!$C53,'Entradas e Saídas'!$D$192:$D$283)</f>
        <v>0</v>
      </c>
      <c r="O53" s="76">
        <f>SUMIF('Entradas e Saídas'!$C$192:$C$283,Controle!$C53,'Entradas e Saídas'!$E$192:$E$283)</f>
        <v>0</v>
      </c>
      <c r="P53" s="76">
        <f t="shared" si="2"/>
        <v>0</v>
      </c>
      <c r="Q53" s="77">
        <f>P53*Estoque!$D52</f>
        <v>0</v>
      </c>
      <c r="R53" s="76">
        <f>SUMIF('Entradas e Saídas'!$C$285:$C$376,Controle!$C53,'Entradas e Saídas'!$D$285:$D$376)</f>
        <v>0</v>
      </c>
      <c r="S53" s="76">
        <f>SUMIF('Entradas e Saídas'!$C$285:$C$376,Controle!$C53,'Entradas e Saídas'!$E$285:$E$376)</f>
        <v>0</v>
      </c>
      <c r="T53" s="76">
        <f t="shared" si="3"/>
        <v>0</v>
      </c>
      <c r="U53" s="77">
        <f>T53*Estoque!$D52</f>
        <v>0</v>
      </c>
      <c r="V53" s="76">
        <f>SUMIF('Entradas e Saídas'!$C$378:$C$469,Controle!$C53,'Entradas e Saídas'!$D$378:$D$469)</f>
        <v>0</v>
      </c>
      <c r="W53" s="76">
        <f>SUMIF('Entradas e Saídas'!$C$378:$C$469,Controle!$C53,'Entradas e Saídas'!$E$378:$E$469)</f>
        <v>0</v>
      </c>
      <c r="X53" s="76">
        <f t="shared" si="4"/>
        <v>0</v>
      </c>
      <c r="Y53" s="77">
        <f>X53*Estoque!$D52</f>
        <v>0</v>
      </c>
      <c r="Z53" s="76">
        <f>SUMIF('Entradas e Saídas'!$C$471:$C$562,Controle!$C53,'Entradas e Saídas'!$D$471:$D$562)</f>
        <v>0</v>
      </c>
      <c r="AA53" s="76">
        <f>SUMIF('Entradas e Saídas'!$C$471:$C$562,Controle!$C53,'Entradas e Saídas'!$E$471:$E$562)</f>
        <v>0</v>
      </c>
      <c r="AB53" s="76">
        <f t="shared" si="5"/>
        <v>0</v>
      </c>
      <c r="AC53" s="77">
        <f>AB53*Estoque!$D52</f>
        <v>0</v>
      </c>
      <c r="AD53" s="76">
        <f>SUMIF('Entradas e Saídas'!$C$564:$C$655,Controle!$C53,'Entradas e Saídas'!$D$564:$D$655)</f>
        <v>0</v>
      </c>
      <c r="AE53" s="76">
        <f>SUMIF('Entradas e Saídas'!$C$564:$C$655,Controle!$C53,'Entradas e Saídas'!$E$564:$E$655)</f>
        <v>0</v>
      </c>
      <c r="AF53" s="76">
        <f t="shared" si="6"/>
        <v>0</v>
      </c>
      <c r="AG53" s="77">
        <f>AF53*Estoque!$D52</f>
        <v>0</v>
      </c>
      <c r="AH53" s="76">
        <f>SUMIF('Entradas e Saídas'!$C$657:$C$748,Controle!$C53,'Entradas e Saídas'!$D$657:$D$748)</f>
        <v>0</v>
      </c>
      <c r="AI53" s="76">
        <f>SUMIF('Entradas e Saídas'!$C$657:$C$748,Controle!$C53,'Entradas e Saídas'!$E$657:$E$748)</f>
        <v>0</v>
      </c>
      <c r="AJ53" s="76">
        <f t="shared" si="7"/>
        <v>0</v>
      </c>
      <c r="AK53" s="77">
        <f>AJ53*Estoque!$D52</f>
        <v>0</v>
      </c>
      <c r="AL53" s="76">
        <f>SUMIF('Entradas e Saídas'!$C$750:$C$841,Controle!$C53,'Entradas e Saídas'!$D$750:$D$841)</f>
        <v>0</v>
      </c>
      <c r="AM53" s="76">
        <f>SUMIF('Entradas e Saídas'!$C$750:$C$841,Controle!$C53,'Entradas e Saídas'!$E$750:$E$841)</f>
        <v>0</v>
      </c>
      <c r="AN53" s="76">
        <f t="shared" si="8"/>
        <v>0</v>
      </c>
      <c r="AO53" s="77">
        <f>AN53*Estoque!$D52</f>
        <v>0</v>
      </c>
      <c r="AP53" s="76">
        <f>SUMIF('Entradas e Saídas'!$C$843:$C$934,Controle!$C53,'Entradas e Saídas'!$D$843:$D$934)</f>
        <v>0</v>
      </c>
      <c r="AQ53" s="76">
        <f>SUMIF('Entradas e Saídas'!$C$843:$C$934,Controle!$C53,'Entradas e Saídas'!$E$843:$E$934)</f>
        <v>0</v>
      </c>
      <c r="AR53" s="76">
        <f t="shared" si="9"/>
        <v>0</v>
      </c>
      <c r="AS53" s="77">
        <f>AR53*Estoque!$D52</f>
        <v>0</v>
      </c>
      <c r="AT53" s="76">
        <f>SUMIF('Entradas e Saídas'!$C$936:$C$1027,Controle!$C53,'Entradas e Saídas'!$D$936:$D$1027)</f>
        <v>0</v>
      </c>
      <c r="AU53" s="76">
        <f>SUMIF('Entradas e Saídas'!$C$936:$C$1027,Controle!$C53,'Entradas e Saídas'!$E$936:$E$1027)</f>
        <v>0</v>
      </c>
      <c r="AV53" s="76">
        <f t="shared" si="10"/>
        <v>0</v>
      </c>
      <c r="AW53" s="77">
        <f>AV53*Estoque!$D52</f>
        <v>0</v>
      </c>
      <c r="AX53" s="76">
        <f>SUMIF('Entradas e Saídas'!$C$1029:$C$1120,Controle!$C53,'Entradas e Saídas'!$D$1029:$D$1120)</f>
        <v>0</v>
      </c>
      <c r="AY53" s="76">
        <f>SUMIF('Entradas e Saídas'!$C$1029:$C$1120,Controle!$C53,'Entradas e Saídas'!$E$1029:$E$1120)</f>
        <v>0</v>
      </c>
      <c r="AZ53" s="76">
        <f t="shared" si="11"/>
        <v>0</v>
      </c>
      <c r="BA53" s="78">
        <f>AZ53*Estoque!$D52</f>
        <v>0</v>
      </c>
      <c r="BB53" s="79"/>
    </row>
    <row r="54" ht="24.75" customHeight="1">
      <c r="A54" s="73"/>
      <c r="B54" s="74" t="str">
        <f>IF(Estoque!A53="","",Estoque!A53)</f>
        <v/>
      </c>
      <c r="C54" s="75" t="str">
        <f>IF(Estoque!B53="","",Estoque!B53)</f>
        <v/>
      </c>
      <c r="D54" s="76">
        <f>SUM(H54,L54,P54,T54,X54,AB54,AF54,AJ54,AN54,AR54,AV54,AZ54,Estoque!E53)</f>
        <v>0</v>
      </c>
      <c r="E54" s="77">
        <f>D54*Estoque!D53</f>
        <v>0</v>
      </c>
      <c r="F54" s="76">
        <f>SUMIF('Entradas e Saídas'!$C$4:$C$96,Controle!$C54,'Entradas e Saídas'!$D$4:$D$96)</f>
        <v>0</v>
      </c>
      <c r="G54" s="76">
        <f>SUMIF('Entradas e Saídas'!$C$4:$C$96,Controle!$C54,'Entradas e Saídas'!$E$4:$E$96)</f>
        <v>0</v>
      </c>
      <c r="H54" s="76">
        <f t="shared" si="12"/>
        <v>0</v>
      </c>
      <c r="I54" s="77">
        <f>H54*Estoque!$D53</f>
        <v>0</v>
      </c>
      <c r="J54" s="76">
        <f>SUMIF('Entradas e Saídas'!$C$98:$C$190,Controle!$C54,'Entradas e Saídas'!$D$98:$D$190)</f>
        <v>0</v>
      </c>
      <c r="K54" s="76">
        <f>SUMIF('Entradas e Saídas'!$C$98:$C$190,Controle!$C54,'Entradas e Saídas'!$E$98:$E$190)</f>
        <v>0</v>
      </c>
      <c r="L54" s="76">
        <f t="shared" si="1"/>
        <v>0</v>
      </c>
      <c r="M54" s="77">
        <f>L54*Estoque!$D53</f>
        <v>0</v>
      </c>
      <c r="N54" s="76">
        <f>SUMIF('Entradas e Saídas'!$C$192:$C$283,Controle!$C54,'Entradas e Saídas'!$D$192:$D$283)</f>
        <v>0</v>
      </c>
      <c r="O54" s="76">
        <f>SUMIF('Entradas e Saídas'!$C$192:$C$283,Controle!$C54,'Entradas e Saídas'!$E$192:$E$283)</f>
        <v>0</v>
      </c>
      <c r="P54" s="76">
        <f t="shared" si="2"/>
        <v>0</v>
      </c>
      <c r="Q54" s="77">
        <f>P54*Estoque!$D53</f>
        <v>0</v>
      </c>
      <c r="R54" s="76">
        <f>SUMIF('Entradas e Saídas'!$C$285:$C$376,Controle!$C54,'Entradas e Saídas'!$D$285:$D$376)</f>
        <v>0</v>
      </c>
      <c r="S54" s="76">
        <f>SUMIF('Entradas e Saídas'!$C$285:$C$376,Controle!$C54,'Entradas e Saídas'!$E$285:$E$376)</f>
        <v>0</v>
      </c>
      <c r="T54" s="76">
        <f t="shared" si="3"/>
        <v>0</v>
      </c>
      <c r="U54" s="77">
        <f>T54*Estoque!$D53</f>
        <v>0</v>
      </c>
      <c r="V54" s="76">
        <f>SUMIF('Entradas e Saídas'!$C$378:$C$469,Controle!$C54,'Entradas e Saídas'!$D$378:$D$469)</f>
        <v>0</v>
      </c>
      <c r="W54" s="76">
        <f>SUMIF('Entradas e Saídas'!$C$378:$C$469,Controle!$C54,'Entradas e Saídas'!$E$378:$E$469)</f>
        <v>0</v>
      </c>
      <c r="X54" s="76">
        <f t="shared" si="4"/>
        <v>0</v>
      </c>
      <c r="Y54" s="77">
        <f>X54*Estoque!$D53</f>
        <v>0</v>
      </c>
      <c r="Z54" s="76">
        <f>SUMIF('Entradas e Saídas'!$C$471:$C$562,Controle!$C54,'Entradas e Saídas'!$D$471:$D$562)</f>
        <v>0</v>
      </c>
      <c r="AA54" s="76">
        <f>SUMIF('Entradas e Saídas'!$C$471:$C$562,Controle!$C54,'Entradas e Saídas'!$E$471:$E$562)</f>
        <v>0</v>
      </c>
      <c r="AB54" s="76">
        <f t="shared" si="5"/>
        <v>0</v>
      </c>
      <c r="AC54" s="77">
        <f>AB54*Estoque!$D53</f>
        <v>0</v>
      </c>
      <c r="AD54" s="76">
        <f>SUMIF('Entradas e Saídas'!$C$564:$C$655,Controle!$C54,'Entradas e Saídas'!$D$564:$D$655)</f>
        <v>0</v>
      </c>
      <c r="AE54" s="76">
        <f>SUMIF('Entradas e Saídas'!$C$564:$C$655,Controle!$C54,'Entradas e Saídas'!$E$564:$E$655)</f>
        <v>0</v>
      </c>
      <c r="AF54" s="76">
        <f t="shared" si="6"/>
        <v>0</v>
      </c>
      <c r="AG54" s="77">
        <f>AF54*Estoque!$D53</f>
        <v>0</v>
      </c>
      <c r="AH54" s="76">
        <f>SUMIF('Entradas e Saídas'!$C$657:$C$748,Controle!$C54,'Entradas e Saídas'!$D$657:$D$748)</f>
        <v>0</v>
      </c>
      <c r="AI54" s="76">
        <f>SUMIF('Entradas e Saídas'!$C$657:$C$748,Controle!$C54,'Entradas e Saídas'!$E$657:$E$748)</f>
        <v>0</v>
      </c>
      <c r="AJ54" s="76">
        <f t="shared" si="7"/>
        <v>0</v>
      </c>
      <c r="AK54" s="77">
        <f>AJ54*Estoque!$D53</f>
        <v>0</v>
      </c>
      <c r="AL54" s="76">
        <f>SUMIF('Entradas e Saídas'!$C$750:$C$841,Controle!$C54,'Entradas e Saídas'!$D$750:$D$841)</f>
        <v>0</v>
      </c>
      <c r="AM54" s="76">
        <f>SUMIF('Entradas e Saídas'!$C$750:$C$841,Controle!$C54,'Entradas e Saídas'!$E$750:$E$841)</f>
        <v>0</v>
      </c>
      <c r="AN54" s="76">
        <f t="shared" si="8"/>
        <v>0</v>
      </c>
      <c r="AO54" s="77">
        <f>AN54*Estoque!$D53</f>
        <v>0</v>
      </c>
      <c r="AP54" s="76">
        <f>SUMIF('Entradas e Saídas'!$C$843:$C$934,Controle!$C54,'Entradas e Saídas'!$D$843:$D$934)</f>
        <v>0</v>
      </c>
      <c r="AQ54" s="76">
        <f>SUMIF('Entradas e Saídas'!$C$843:$C$934,Controle!$C54,'Entradas e Saídas'!$E$843:$E$934)</f>
        <v>0</v>
      </c>
      <c r="AR54" s="76">
        <f t="shared" si="9"/>
        <v>0</v>
      </c>
      <c r="AS54" s="77">
        <f>AR54*Estoque!$D53</f>
        <v>0</v>
      </c>
      <c r="AT54" s="76">
        <f>SUMIF('Entradas e Saídas'!$C$936:$C$1027,Controle!$C54,'Entradas e Saídas'!$D$936:$D$1027)</f>
        <v>0</v>
      </c>
      <c r="AU54" s="76">
        <f>SUMIF('Entradas e Saídas'!$C$936:$C$1027,Controle!$C54,'Entradas e Saídas'!$E$936:$E$1027)</f>
        <v>0</v>
      </c>
      <c r="AV54" s="76">
        <f t="shared" si="10"/>
        <v>0</v>
      </c>
      <c r="AW54" s="77">
        <f>AV54*Estoque!$D53</f>
        <v>0</v>
      </c>
      <c r="AX54" s="76">
        <f>SUMIF('Entradas e Saídas'!$C$1029:$C$1120,Controle!$C54,'Entradas e Saídas'!$D$1029:$D$1120)</f>
        <v>0</v>
      </c>
      <c r="AY54" s="76">
        <f>SUMIF('Entradas e Saídas'!$C$1029:$C$1120,Controle!$C54,'Entradas e Saídas'!$E$1029:$E$1120)</f>
        <v>0</v>
      </c>
      <c r="AZ54" s="76">
        <f t="shared" si="11"/>
        <v>0</v>
      </c>
      <c r="BA54" s="78">
        <f>AZ54*Estoque!$D53</f>
        <v>0</v>
      </c>
      <c r="BB54" s="79"/>
    </row>
    <row r="55" ht="24.75" customHeight="1">
      <c r="A55" s="73"/>
      <c r="B55" s="74" t="str">
        <f>IF(Estoque!A54="","",Estoque!A54)</f>
        <v/>
      </c>
      <c r="C55" s="75" t="str">
        <f>IF(Estoque!B54="","",Estoque!B54)</f>
        <v/>
      </c>
      <c r="D55" s="76">
        <f>SUM(H55,L55,P55,T55,X55,AB55,AF55,AJ55,AN55,AR55,AV55,AZ55,Estoque!E54)</f>
        <v>0</v>
      </c>
      <c r="E55" s="77">
        <f>D55*Estoque!D54</f>
        <v>0</v>
      </c>
      <c r="F55" s="76">
        <f>SUMIF('Entradas e Saídas'!$C$4:$C$96,Controle!$C55,'Entradas e Saídas'!$D$4:$D$96)</f>
        <v>0</v>
      </c>
      <c r="G55" s="76">
        <f>SUMIF('Entradas e Saídas'!$C$4:$C$96,Controle!$C55,'Entradas e Saídas'!$E$4:$E$96)</f>
        <v>0</v>
      </c>
      <c r="H55" s="76">
        <f t="shared" si="12"/>
        <v>0</v>
      </c>
      <c r="I55" s="77">
        <f>H55*Estoque!$D54</f>
        <v>0</v>
      </c>
      <c r="J55" s="76">
        <f>SUMIF('Entradas e Saídas'!$C$98:$C$190,Controle!$C55,'Entradas e Saídas'!$D$98:$D$190)</f>
        <v>0</v>
      </c>
      <c r="K55" s="76">
        <f>SUMIF('Entradas e Saídas'!$C$98:$C$190,Controle!$C55,'Entradas e Saídas'!$E$98:$E$190)</f>
        <v>0</v>
      </c>
      <c r="L55" s="76">
        <f t="shared" si="1"/>
        <v>0</v>
      </c>
      <c r="M55" s="77">
        <f>L55*Estoque!$D54</f>
        <v>0</v>
      </c>
      <c r="N55" s="76">
        <f>SUMIF('Entradas e Saídas'!$C$192:$C$283,Controle!$C55,'Entradas e Saídas'!$D$192:$D$283)</f>
        <v>0</v>
      </c>
      <c r="O55" s="76">
        <f>SUMIF('Entradas e Saídas'!$C$192:$C$283,Controle!$C55,'Entradas e Saídas'!$E$192:$E$283)</f>
        <v>0</v>
      </c>
      <c r="P55" s="76">
        <f t="shared" si="2"/>
        <v>0</v>
      </c>
      <c r="Q55" s="77">
        <f>P55*Estoque!$D54</f>
        <v>0</v>
      </c>
      <c r="R55" s="76">
        <f>SUMIF('Entradas e Saídas'!$C$285:$C$376,Controle!$C55,'Entradas e Saídas'!$D$285:$D$376)</f>
        <v>0</v>
      </c>
      <c r="S55" s="76">
        <f>SUMIF('Entradas e Saídas'!$C$285:$C$376,Controle!$C55,'Entradas e Saídas'!$E$285:$E$376)</f>
        <v>0</v>
      </c>
      <c r="T55" s="76">
        <f t="shared" si="3"/>
        <v>0</v>
      </c>
      <c r="U55" s="77">
        <f>T55*Estoque!$D54</f>
        <v>0</v>
      </c>
      <c r="V55" s="76">
        <f>SUMIF('Entradas e Saídas'!$C$378:$C$469,Controle!$C55,'Entradas e Saídas'!$D$378:$D$469)</f>
        <v>0</v>
      </c>
      <c r="W55" s="76">
        <f>SUMIF('Entradas e Saídas'!$C$378:$C$469,Controle!$C55,'Entradas e Saídas'!$E$378:$E$469)</f>
        <v>0</v>
      </c>
      <c r="X55" s="76">
        <f t="shared" si="4"/>
        <v>0</v>
      </c>
      <c r="Y55" s="77">
        <f>X55*Estoque!$D54</f>
        <v>0</v>
      </c>
      <c r="Z55" s="76">
        <f>SUMIF('Entradas e Saídas'!$C$471:$C$562,Controle!$C55,'Entradas e Saídas'!$D$471:$D$562)</f>
        <v>0</v>
      </c>
      <c r="AA55" s="76">
        <f>SUMIF('Entradas e Saídas'!$C$471:$C$562,Controle!$C55,'Entradas e Saídas'!$E$471:$E$562)</f>
        <v>0</v>
      </c>
      <c r="AB55" s="76">
        <f t="shared" si="5"/>
        <v>0</v>
      </c>
      <c r="AC55" s="77">
        <f>AB55*Estoque!$D54</f>
        <v>0</v>
      </c>
      <c r="AD55" s="76">
        <f>SUMIF('Entradas e Saídas'!$C$564:$C$655,Controle!$C55,'Entradas e Saídas'!$D$564:$D$655)</f>
        <v>0</v>
      </c>
      <c r="AE55" s="76">
        <f>SUMIF('Entradas e Saídas'!$C$564:$C$655,Controle!$C55,'Entradas e Saídas'!$E$564:$E$655)</f>
        <v>0</v>
      </c>
      <c r="AF55" s="76">
        <f t="shared" si="6"/>
        <v>0</v>
      </c>
      <c r="AG55" s="77">
        <f>AF55*Estoque!$D54</f>
        <v>0</v>
      </c>
      <c r="AH55" s="76">
        <f>SUMIF('Entradas e Saídas'!$C$657:$C$748,Controle!$C55,'Entradas e Saídas'!$D$657:$D$748)</f>
        <v>0</v>
      </c>
      <c r="AI55" s="76">
        <f>SUMIF('Entradas e Saídas'!$C$657:$C$748,Controle!$C55,'Entradas e Saídas'!$E$657:$E$748)</f>
        <v>0</v>
      </c>
      <c r="AJ55" s="76">
        <f t="shared" si="7"/>
        <v>0</v>
      </c>
      <c r="AK55" s="77">
        <f>AJ55*Estoque!$D54</f>
        <v>0</v>
      </c>
      <c r="AL55" s="76">
        <f>SUMIF('Entradas e Saídas'!$C$750:$C$841,Controle!$C55,'Entradas e Saídas'!$D$750:$D$841)</f>
        <v>0</v>
      </c>
      <c r="AM55" s="76">
        <f>SUMIF('Entradas e Saídas'!$C$750:$C$841,Controle!$C55,'Entradas e Saídas'!$E$750:$E$841)</f>
        <v>0</v>
      </c>
      <c r="AN55" s="76">
        <f t="shared" si="8"/>
        <v>0</v>
      </c>
      <c r="AO55" s="77">
        <f>AN55*Estoque!$D54</f>
        <v>0</v>
      </c>
      <c r="AP55" s="76">
        <f>SUMIF('Entradas e Saídas'!$C$843:$C$934,Controle!$C55,'Entradas e Saídas'!$D$843:$D$934)</f>
        <v>0</v>
      </c>
      <c r="AQ55" s="76">
        <f>SUMIF('Entradas e Saídas'!$C$843:$C$934,Controle!$C55,'Entradas e Saídas'!$E$843:$E$934)</f>
        <v>0</v>
      </c>
      <c r="AR55" s="76">
        <f t="shared" si="9"/>
        <v>0</v>
      </c>
      <c r="AS55" s="77">
        <f>AR55*Estoque!$D54</f>
        <v>0</v>
      </c>
      <c r="AT55" s="76">
        <f>SUMIF('Entradas e Saídas'!$C$936:$C$1027,Controle!$C55,'Entradas e Saídas'!$D$936:$D$1027)</f>
        <v>0</v>
      </c>
      <c r="AU55" s="76">
        <f>SUMIF('Entradas e Saídas'!$C$936:$C$1027,Controle!$C55,'Entradas e Saídas'!$E$936:$E$1027)</f>
        <v>0</v>
      </c>
      <c r="AV55" s="76">
        <f t="shared" si="10"/>
        <v>0</v>
      </c>
      <c r="AW55" s="77">
        <f>AV55*Estoque!$D54</f>
        <v>0</v>
      </c>
      <c r="AX55" s="76">
        <f>SUMIF('Entradas e Saídas'!$C$1029:$C$1120,Controle!$C55,'Entradas e Saídas'!$D$1029:$D$1120)</f>
        <v>0</v>
      </c>
      <c r="AY55" s="76">
        <f>SUMIF('Entradas e Saídas'!$C$1029:$C$1120,Controle!$C55,'Entradas e Saídas'!$E$1029:$E$1120)</f>
        <v>0</v>
      </c>
      <c r="AZ55" s="76">
        <f t="shared" si="11"/>
        <v>0</v>
      </c>
      <c r="BA55" s="78">
        <f>AZ55*Estoque!$D54</f>
        <v>0</v>
      </c>
      <c r="BB55" s="79"/>
    </row>
    <row r="56" ht="24.75" customHeight="1">
      <c r="A56" s="73"/>
      <c r="B56" s="74" t="str">
        <f>IF(Estoque!A55="","",Estoque!A55)</f>
        <v/>
      </c>
      <c r="C56" s="75" t="str">
        <f>IF(Estoque!B55="","",Estoque!B55)</f>
        <v/>
      </c>
      <c r="D56" s="76">
        <f>SUM(H56,L56,P56,T56,X56,AB56,AF56,AJ56,AN56,AR56,AV56,AZ56,Estoque!E55)</f>
        <v>0</v>
      </c>
      <c r="E56" s="77">
        <f>D56*Estoque!D55</f>
        <v>0</v>
      </c>
      <c r="F56" s="76">
        <f>SUMIF('Entradas e Saídas'!$C$4:$C$96,Controle!$C56,'Entradas e Saídas'!$D$4:$D$96)</f>
        <v>0</v>
      </c>
      <c r="G56" s="76">
        <f>SUMIF('Entradas e Saídas'!$C$4:$C$96,Controle!$C56,'Entradas e Saídas'!$E$4:$E$96)</f>
        <v>0</v>
      </c>
      <c r="H56" s="76">
        <f t="shared" si="12"/>
        <v>0</v>
      </c>
      <c r="I56" s="77">
        <f>H56*Estoque!$D55</f>
        <v>0</v>
      </c>
      <c r="J56" s="76">
        <f>SUMIF('Entradas e Saídas'!$C$98:$C$190,Controle!$C56,'Entradas e Saídas'!$D$98:$D$190)</f>
        <v>0</v>
      </c>
      <c r="K56" s="76">
        <f>SUMIF('Entradas e Saídas'!$C$98:$C$190,Controle!$C56,'Entradas e Saídas'!$E$98:$E$190)</f>
        <v>0</v>
      </c>
      <c r="L56" s="76">
        <f t="shared" si="1"/>
        <v>0</v>
      </c>
      <c r="M56" s="77">
        <f>L56*Estoque!$D55</f>
        <v>0</v>
      </c>
      <c r="N56" s="76">
        <f>SUMIF('Entradas e Saídas'!$C$192:$C$283,Controle!$C56,'Entradas e Saídas'!$D$192:$D$283)</f>
        <v>0</v>
      </c>
      <c r="O56" s="76">
        <f>SUMIF('Entradas e Saídas'!$C$192:$C$283,Controle!$C56,'Entradas e Saídas'!$E$192:$E$283)</f>
        <v>0</v>
      </c>
      <c r="P56" s="76">
        <f t="shared" si="2"/>
        <v>0</v>
      </c>
      <c r="Q56" s="77">
        <f>P56*Estoque!$D55</f>
        <v>0</v>
      </c>
      <c r="R56" s="76">
        <f>SUMIF('Entradas e Saídas'!$C$285:$C$376,Controle!$C56,'Entradas e Saídas'!$D$285:$D$376)</f>
        <v>0</v>
      </c>
      <c r="S56" s="76">
        <f>SUMIF('Entradas e Saídas'!$C$285:$C$376,Controle!$C56,'Entradas e Saídas'!$E$285:$E$376)</f>
        <v>0</v>
      </c>
      <c r="T56" s="76">
        <f t="shared" si="3"/>
        <v>0</v>
      </c>
      <c r="U56" s="77">
        <f>T56*Estoque!$D55</f>
        <v>0</v>
      </c>
      <c r="V56" s="76">
        <f>SUMIF('Entradas e Saídas'!$C$378:$C$469,Controle!$C56,'Entradas e Saídas'!$D$378:$D$469)</f>
        <v>0</v>
      </c>
      <c r="W56" s="76">
        <f>SUMIF('Entradas e Saídas'!$C$378:$C$469,Controle!$C56,'Entradas e Saídas'!$E$378:$E$469)</f>
        <v>0</v>
      </c>
      <c r="X56" s="76">
        <f t="shared" si="4"/>
        <v>0</v>
      </c>
      <c r="Y56" s="77">
        <f>X56*Estoque!$D55</f>
        <v>0</v>
      </c>
      <c r="Z56" s="76">
        <f>SUMIF('Entradas e Saídas'!$C$471:$C$562,Controle!$C56,'Entradas e Saídas'!$D$471:$D$562)</f>
        <v>0</v>
      </c>
      <c r="AA56" s="76">
        <f>SUMIF('Entradas e Saídas'!$C$471:$C$562,Controle!$C56,'Entradas e Saídas'!$E$471:$E$562)</f>
        <v>0</v>
      </c>
      <c r="AB56" s="76">
        <f t="shared" si="5"/>
        <v>0</v>
      </c>
      <c r="AC56" s="77">
        <f>AB56*Estoque!$D55</f>
        <v>0</v>
      </c>
      <c r="AD56" s="76">
        <f>SUMIF('Entradas e Saídas'!$C$564:$C$655,Controle!$C56,'Entradas e Saídas'!$D$564:$D$655)</f>
        <v>0</v>
      </c>
      <c r="AE56" s="76">
        <f>SUMIF('Entradas e Saídas'!$C$564:$C$655,Controle!$C56,'Entradas e Saídas'!$E$564:$E$655)</f>
        <v>0</v>
      </c>
      <c r="AF56" s="76">
        <f t="shared" si="6"/>
        <v>0</v>
      </c>
      <c r="AG56" s="77">
        <f>AF56*Estoque!$D55</f>
        <v>0</v>
      </c>
      <c r="AH56" s="76">
        <f>SUMIF('Entradas e Saídas'!$C$657:$C$748,Controle!$C56,'Entradas e Saídas'!$D$657:$D$748)</f>
        <v>0</v>
      </c>
      <c r="AI56" s="76">
        <f>SUMIF('Entradas e Saídas'!$C$657:$C$748,Controle!$C56,'Entradas e Saídas'!$E$657:$E$748)</f>
        <v>0</v>
      </c>
      <c r="AJ56" s="76">
        <f t="shared" si="7"/>
        <v>0</v>
      </c>
      <c r="AK56" s="77">
        <f>AJ56*Estoque!$D55</f>
        <v>0</v>
      </c>
      <c r="AL56" s="76">
        <f>SUMIF('Entradas e Saídas'!$C$750:$C$841,Controle!$C56,'Entradas e Saídas'!$D$750:$D$841)</f>
        <v>0</v>
      </c>
      <c r="AM56" s="76">
        <f>SUMIF('Entradas e Saídas'!$C$750:$C$841,Controle!$C56,'Entradas e Saídas'!$E$750:$E$841)</f>
        <v>0</v>
      </c>
      <c r="AN56" s="76">
        <f t="shared" si="8"/>
        <v>0</v>
      </c>
      <c r="AO56" s="77">
        <f>AN56*Estoque!$D55</f>
        <v>0</v>
      </c>
      <c r="AP56" s="76">
        <f>SUMIF('Entradas e Saídas'!$C$843:$C$934,Controle!$C56,'Entradas e Saídas'!$D$843:$D$934)</f>
        <v>0</v>
      </c>
      <c r="AQ56" s="76">
        <f>SUMIF('Entradas e Saídas'!$C$843:$C$934,Controle!$C56,'Entradas e Saídas'!$E$843:$E$934)</f>
        <v>0</v>
      </c>
      <c r="AR56" s="76">
        <f t="shared" si="9"/>
        <v>0</v>
      </c>
      <c r="AS56" s="77">
        <f>AR56*Estoque!$D55</f>
        <v>0</v>
      </c>
      <c r="AT56" s="76">
        <f>SUMIF('Entradas e Saídas'!$C$936:$C$1027,Controle!$C56,'Entradas e Saídas'!$D$936:$D$1027)</f>
        <v>0</v>
      </c>
      <c r="AU56" s="76">
        <f>SUMIF('Entradas e Saídas'!$C$936:$C$1027,Controle!$C56,'Entradas e Saídas'!$E$936:$E$1027)</f>
        <v>0</v>
      </c>
      <c r="AV56" s="76">
        <f t="shared" si="10"/>
        <v>0</v>
      </c>
      <c r="AW56" s="77">
        <f>AV56*Estoque!$D55</f>
        <v>0</v>
      </c>
      <c r="AX56" s="76">
        <f>SUMIF('Entradas e Saídas'!$C$1029:$C$1120,Controle!$C56,'Entradas e Saídas'!$D$1029:$D$1120)</f>
        <v>0</v>
      </c>
      <c r="AY56" s="76">
        <f>SUMIF('Entradas e Saídas'!$C$1029:$C$1120,Controle!$C56,'Entradas e Saídas'!$E$1029:$E$1120)</f>
        <v>0</v>
      </c>
      <c r="AZ56" s="76">
        <f t="shared" si="11"/>
        <v>0</v>
      </c>
      <c r="BA56" s="78">
        <f>AZ56*Estoque!$D55</f>
        <v>0</v>
      </c>
      <c r="BB56" s="79"/>
    </row>
    <row r="57" ht="24.75" customHeight="1">
      <c r="A57" s="73"/>
      <c r="B57" s="74" t="str">
        <f>IF(Estoque!A56="","",Estoque!A56)</f>
        <v/>
      </c>
      <c r="C57" s="75" t="str">
        <f>IF(Estoque!B56="","",Estoque!B56)</f>
        <v/>
      </c>
      <c r="D57" s="76">
        <f>SUM(H57,L57,P57,T57,X57,AB57,AF57,AJ57,AN57,AR57,AV57,AZ57,Estoque!E56)</f>
        <v>0</v>
      </c>
      <c r="E57" s="77">
        <f>D57*Estoque!D56</f>
        <v>0</v>
      </c>
      <c r="F57" s="76">
        <f>SUMIF('Entradas e Saídas'!$C$4:$C$96,Controle!$C57,'Entradas e Saídas'!$D$4:$D$96)</f>
        <v>0</v>
      </c>
      <c r="G57" s="76">
        <f>SUMIF('Entradas e Saídas'!$C$4:$C$96,Controle!$C57,'Entradas e Saídas'!$E$4:$E$96)</f>
        <v>0</v>
      </c>
      <c r="H57" s="76">
        <f t="shared" si="12"/>
        <v>0</v>
      </c>
      <c r="I57" s="77">
        <f>H57*Estoque!$D56</f>
        <v>0</v>
      </c>
      <c r="J57" s="76">
        <f>SUMIF('Entradas e Saídas'!$C$98:$C$190,Controle!$C57,'Entradas e Saídas'!$D$98:$D$190)</f>
        <v>0</v>
      </c>
      <c r="K57" s="76">
        <f>SUMIF('Entradas e Saídas'!$C$98:$C$190,Controle!$C57,'Entradas e Saídas'!$E$98:$E$190)</f>
        <v>0</v>
      </c>
      <c r="L57" s="76">
        <f t="shared" si="1"/>
        <v>0</v>
      </c>
      <c r="M57" s="77">
        <f>L57*Estoque!$D56</f>
        <v>0</v>
      </c>
      <c r="N57" s="76">
        <f>SUMIF('Entradas e Saídas'!$C$192:$C$283,Controle!$C57,'Entradas e Saídas'!$D$192:$D$283)</f>
        <v>0</v>
      </c>
      <c r="O57" s="76">
        <f>SUMIF('Entradas e Saídas'!$C$192:$C$283,Controle!$C57,'Entradas e Saídas'!$E$192:$E$283)</f>
        <v>0</v>
      </c>
      <c r="P57" s="76">
        <f t="shared" si="2"/>
        <v>0</v>
      </c>
      <c r="Q57" s="77">
        <f>P57*Estoque!$D56</f>
        <v>0</v>
      </c>
      <c r="R57" s="76">
        <f>SUMIF('Entradas e Saídas'!$C$285:$C$376,Controle!$C57,'Entradas e Saídas'!$D$285:$D$376)</f>
        <v>0</v>
      </c>
      <c r="S57" s="76">
        <f>SUMIF('Entradas e Saídas'!$C$285:$C$376,Controle!$C57,'Entradas e Saídas'!$E$285:$E$376)</f>
        <v>0</v>
      </c>
      <c r="T57" s="76">
        <f t="shared" si="3"/>
        <v>0</v>
      </c>
      <c r="U57" s="77">
        <f>T57*Estoque!$D56</f>
        <v>0</v>
      </c>
      <c r="V57" s="76">
        <f>SUMIF('Entradas e Saídas'!$C$378:$C$469,Controle!$C57,'Entradas e Saídas'!$D$378:$D$469)</f>
        <v>0</v>
      </c>
      <c r="W57" s="76">
        <f>SUMIF('Entradas e Saídas'!$C$378:$C$469,Controle!$C57,'Entradas e Saídas'!$E$378:$E$469)</f>
        <v>0</v>
      </c>
      <c r="X57" s="76">
        <f t="shared" si="4"/>
        <v>0</v>
      </c>
      <c r="Y57" s="77">
        <f>X57*Estoque!$D56</f>
        <v>0</v>
      </c>
      <c r="Z57" s="76">
        <f>SUMIF('Entradas e Saídas'!$C$471:$C$562,Controle!$C57,'Entradas e Saídas'!$D$471:$D$562)</f>
        <v>0</v>
      </c>
      <c r="AA57" s="76">
        <f>SUMIF('Entradas e Saídas'!$C$471:$C$562,Controle!$C57,'Entradas e Saídas'!$E$471:$E$562)</f>
        <v>0</v>
      </c>
      <c r="AB57" s="76">
        <f t="shared" si="5"/>
        <v>0</v>
      </c>
      <c r="AC57" s="77">
        <f>AB57*Estoque!$D56</f>
        <v>0</v>
      </c>
      <c r="AD57" s="76">
        <f>SUMIF('Entradas e Saídas'!$C$564:$C$655,Controle!$C57,'Entradas e Saídas'!$D$564:$D$655)</f>
        <v>0</v>
      </c>
      <c r="AE57" s="76">
        <f>SUMIF('Entradas e Saídas'!$C$564:$C$655,Controle!$C57,'Entradas e Saídas'!$E$564:$E$655)</f>
        <v>0</v>
      </c>
      <c r="AF57" s="76">
        <f t="shared" si="6"/>
        <v>0</v>
      </c>
      <c r="AG57" s="77">
        <f>AF57*Estoque!$D56</f>
        <v>0</v>
      </c>
      <c r="AH57" s="76">
        <f>SUMIF('Entradas e Saídas'!$C$657:$C$748,Controle!$C57,'Entradas e Saídas'!$D$657:$D$748)</f>
        <v>0</v>
      </c>
      <c r="AI57" s="76">
        <f>SUMIF('Entradas e Saídas'!$C$657:$C$748,Controle!$C57,'Entradas e Saídas'!$E$657:$E$748)</f>
        <v>0</v>
      </c>
      <c r="AJ57" s="76">
        <f t="shared" si="7"/>
        <v>0</v>
      </c>
      <c r="AK57" s="77">
        <f>AJ57*Estoque!$D56</f>
        <v>0</v>
      </c>
      <c r="AL57" s="76">
        <f>SUMIF('Entradas e Saídas'!$C$750:$C$841,Controle!$C57,'Entradas e Saídas'!$D$750:$D$841)</f>
        <v>0</v>
      </c>
      <c r="AM57" s="76">
        <f>SUMIF('Entradas e Saídas'!$C$750:$C$841,Controle!$C57,'Entradas e Saídas'!$E$750:$E$841)</f>
        <v>0</v>
      </c>
      <c r="AN57" s="76">
        <f t="shared" si="8"/>
        <v>0</v>
      </c>
      <c r="AO57" s="77">
        <f>AN57*Estoque!$D56</f>
        <v>0</v>
      </c>
      <c r="AP57" s="76">
        <f>SUMIF('Entradas e Saídas'!$C$843:$C$934,Controle!$C57,'Entradas e Saídas'!$D$843:$D$934)</f>
        <v>0</v>
      </c>
      <c r="AQ57" s="76">
        <f>SUMIF('Entradas e Saídas'!$C$843:$C$934,Controle!$C57,'Entradas e Saídas'!$E$843:$E$934)</f>
        <v>0</v>
      </c>
      <c r="AR57" s="76">
        <f t="shared" si="9"/>
        <v>0</v>
      </c>
      <c r="AS57" s="77">
        <f>AR57*Estoque!$D56</f>
        <v>0</v>
      </c>
      <c r="AT57" s="76">
        <f>SUMIF('Entradas e Saídas'!$C$936:$C$1027,Controle!$C57,'Entradas e Saídas'!$D$936:$D$1027)</f>
        <v>0</v>
      </c>
      <c r="AU57" s="76">
        <f>SUMIF('Entradas e Saídas'!$C$936:$C$1027,Controle!$C57,'Entradas e Saídas'!$E$936:$E$1027)</f>
        <v>0</v>
      </c>
      <c r="AV57" s="76">
        <f t="shared" si="10"/>
        <v>0</v>
      </c>
      <c r="AW57" s="77">
        <f>AV57*Estoque!$D56</f>
        <v>0</v>
      </c>
      <c r="AX57" s="76">
        <f>SUMIF('Entradas e Saídas'!$C$1029:$C$1120,Controle!$C57,'Entradas e Saídas'!$D$1029:$D$1120)</f>
        <v>0</v>
      </c>
      <c r="AY57" s="76">
        <f>SUMIF('Entradas e Saídas'!$C$1029:$C$1120,Controle!$C57,'Entradas e Saídas'!$E$1029:$E$1120)</f>
        <v>0</v>
      </c>
      <c r="AZ57" s="76">
        <f t="shared" si="11"/>
        <v>0</v>
      </c>
      <c r="BA57" s="78">
        <f>AZ57*Estoque!$D56</f>
        <v>0</v>
      </c>
      <c r="BB57" s="79"/>
    </row>
    <row r="58" ht="24.75" customHeight="1">
      <c r="A58" s="73"/>
      <c r="B58" s="74" t="str">
        <f>IF(Estoque!A57="","",Estoque!A57)</f>
        <v/>
      </c>
      <c r="C58" s="75" t="str">
        <f>IF(Estoque!B57="","",Estoque!B57)</f>
        <v/>
      </c>
      <c r="D58" s="76">
        <f>SUM(H58,L58,P58,T58,X58,AB58,AF58,AJ58,AN58,AR58,AV58,AZ58,Estoque!E57)</f>
        <v>0</v>
      </c>
      <c r="E58" s="77">
        <f>D58*Estoque!D57</f>
        <v>0</v>
      </c>
      <c r="F58" s="76">
        <f>SUMIF('Entradas e Saídas'!$C$4:$C$96,Controle!$C58,'Entradas e Saídas'!$D$4:$D$96)</f>
        <v>0</v>
      </c>
      <c r="G58" s="76">
        <f>SUMIF('Entradas e Saídas'!$C$4:$C$96,Controle!$C58,'Entradas e Saídas'!$E$4:$E$96)</f>
        <v>0</v>
      </c>
      <c r="H58" s="76">
        <f t="shared" si="12"/>
        <v>0</v>
      </c>
      <c r="I58" s="77">
        <f>H58*Estoque!$D57</f>
        <v>0</v>
      </c>
      <c r="J58" s="76">
        <f>SUMIF('Entradas e Saídas'!$C$98:$C$190,Controle!$C58,'Entradas e Saídas'!$D$98:$D$190)</f>
        <v>0</v>
      </c>
      <c r="K58" s="76">
        <f>SUMIF('Entradas e Saídas'!$C$98:$C$190,Controle!$C58,'Entradas e Saídas'!$E$98:$E$190)</f>
        <v>0</v>
      </c>
      <c r="L58" s="76">
        <f t="shared" si="1"/>
        <v>0</v>
      </c>
      <c r="M58" s="77">
        <f>L58*Estoque!$D57</f>
        <v>0</v>
      </c>
      <c r="N58" s="76">
        <f>SUMIF('Entradas e Saídas'!$C$192:$C$283,Controle!$C58,'Entradas e Saídas'!$D$192:$D$283)</f>
        <v>0</v>
      </c>
      <c r="O58" s="76">
        <f>SUMIF('Entradas e Saídas'!$C$192:$C$283,Controle!$C58,'Entradas e Saídas'!$E$192:$E$283)</f>
        <v>0</v>
      </c>
      <c r="P58" s="76">
        <f t="shared" si="2"/>
        <v>0</v>
      </c>
      <c r="Q58" s="77">
        <f>P58*Estoque!$D57</f>
        <v>0</v>
      </c>
      <c r="R58" s="76">
        <f>SUMIF('Entradas e Saídas'!$C$285:$C$376,Controle!$C58,'Entradas e Saídas'!$D$285:$D$376)</f>
        <v>0</v>
      </c>
      <c r="S58" s="76">
        <f>SUMIF('Entradas e Saídas'!$C$285:$C$376,Controle!$C58,'Entradas e Saídas'!$E$285:$E$376)</f>
        <v>0</v>
      </c>
      <c r="T58" s="76">
        <f t="shared" si="3"/>
        <v>0</v>
      </c>
      <c r="U58" s="77">
        <f>T58*Estoque!$D57</f>
        <v>0</v>
      </c>
      <c r="V58" s="76">
        <f>SUMIF('Entradas e Saídas'!$C$378:$C$469,Controle!$C58,'Entradas e Saídas'!$D$378:$D$469)</f>
        <v>0</v>
      </c>
      <c r="W58" s="76">
        <f>SUMIF('Entradas e Saídas'!$C$378:$C$469,Controle!$C58,'Entradas e Saídas'!$E$378:$E$469)</f>
        <v>0</v>
      </c>
      <c r="X58" s="76">
        <f t="shared" si="4"/>
        <v>0</v>
      </c>
      <c r="Y58" s="77">
        <f>X58*Estoque!$D57</f>
        <v>0</v>
      </c>
      <c r="Z58" s="76">
        <f>SUMIF('Entradas e Saídas'!$C$471:$C$562,Controle!$C58,'Entradas e Saídas'!$D$471:$D$562)</f>
        <v>0</v>
      </c>
      <c r="AA58" s="76">
        <f>SUMIF('Entradas e Saídas'!$C$471:$C$562,Controle!$C58,'Entradas e Saídas'!$E$471:$E$562)</f>
        <v>0</v>
      </c>
      <c r="AB58" s="76">
        <f t="shared" si="5"/>
        <v>0</v>
      </c>
      <c r="AC58" s="77">
        <f>AB58*Estoque!$D57</f>
        <v>0</v>
      </c>
      <c r="AD58" s="76">
        <f>SUMIF('Entradas e Saídas'!$C$564:$C$655,Controle!$C58,'Entradas e Saídas'!$D$564:$D$655)</f>
        <v>0</v>
      </c>
      <c r="AE58" s="76">
        <f>SUMIF('Entradas e Saídas'!$C$564:$C$655,Controle!$C58,'Entradas e Saídas'!$E$564:$E$655)</f>
        <v>0</v>
      </c>
      <c r="AF58" s="76">
        <f t="shared" si="6"/>
        <v>0</v>
      </c>
      <c r="AG58" s="77">
        <f>AF58*Estoque!$D57</f>
        <v>0</v>
      </c>
      <c r="AH58" s="76">
        <f>SUMIF('Entradas e Saídas'!$C$657:$C$748,Controle!$C58,'Entradas e Saídas'!$D$657:$D$748)</f>
        <v>0</v>
      </c>
      <c r="AI58" s="76">
        <f>SUMIF('Entradas e Saídas'!$C$657:$C$748,Controle!$C58,'Entradas e Saídas'!$E$657:$E$748)</f>
        <v>0</v>
      </c>
      <c r="AJ58" s="76">
        <f t="shared" si="7"/>
        <v>0</v>
      </c>
      <c r="AK58" s="77">
        <f>AJ58*Estoque!$D57</f>
        <v>0</v>
      </c>
      <c r="AL58" s="76">
        <f>SUMIF('Entradas e Saídas'!$C$750:$C$841,Controle!$C58,'Entradas e Saídas'!$D$750:$D$841)</f>
        <v>0</v>
      </c>
      <c r="AM58" s="76">
        <f>SUMIF('Entradas e Saídas'!$C$750:$C$841,Controle!$C58,'Entradas e Saídas'!$E$750:$E$841)</f>
        <v>0</v>
      </c>
      <c r="AN58" s="76">
        <f t="shared" si="8"/>
        <v>0</v>
      </c>
      <c r="AO58" s="77">
        <f>AN58*Estoque!$D57</f>
        <v>0</v>
      </c>
      <c r="AP58" s="76">
        <f>SUMIF('Entradas e Saídas'!$C$843:$C$934,Controle!$C58,'Entradas e Saídas'!$D$843:$D$934)</f>
        <v>0</v>
      </c>
      <c r="AQ58" s="76">
        <f>SUMIF('Entradas e Saídas'!$C$843:$C$934,Controle!$C58,'Entradas e Saídas'!$E$843:$E$934)</f>
        <v>0</v>
      </c>
      <c r="AR58" s="76">
        <f t="shared" si="9"/>
        <v>0</v>
      </c>
      <c r="AS58" s="77">
        <f>AR58*Estoque!$D57</f>
        <v>0</v>
      </c>
      <c r="AT58" s="76">
        <f>SUMIF('Entradas e Saídas'!$C$936:$C$1027,Controle!$C58,'Entradas e Saídas'!$D$936:$D$1027)</f>
        <v>0</v>
      </c>
      <c r="AU58" s="76">
        <f>SUMIF('Entradas e Saídas'!$C$936:$C$1027,Controle!$C58,'Entradas e Saídas'!$E$936:$E$1027)</f>
        <v>0</v>
      </c>
      <c r="AV58" s="76">
        <f t="shared" si="10"/>
        <v>0</v>
      </c>
      <c r="AW58" s="77">
        <f>AV58*Estoque!$D57</f>
        <v>0</v>
      </c>
      <c r="AX58" s="76">
        <f>SUMIF('Entradas e Saídas'!$C$1029:$C$1120,Controle!$C58,'Entradas e Saídas'!$D$1029:$D$1120)</f>
        <v>0</v>
      </c>
      <c r="AY58" s="76">
        <f>SUMIF('Entradas e Saídas'!$C$1029:$C$1120,Controle!$C58,'Entradas e Saídas'!$E$1029:$E$1120)</f>
        <v>0</v>
      </c>
      <c r="AZ58" s="76">
        <f t="shared" si="11"/>
        <v>0</v>
      </c>
      <c r="BA58" s="78">
        <f>AZ58*Estoque!$D57</f>
        <v>0</v>
      </c>
      <c r="BB58" s="79"/>
    </row>
    <row r="59" ht="24.75" customHeight="1">
      <c r="A59" s="73"/>
      <c r="B59" s="74" t="str">
        <f>IF(Estoque!A58="","",Estoque!A58)</f>
        <v/>
      </c>
      <c r="C59" s="75" t="str">
        <f>IF(Estoque!B58="","",Estoque!B58)</f>
        <v/>
      </c>
      <c r="D59" s="76">
        <f>SUM(H59,L59,P59,T59,X59,AB59,AF59,AJ59,AN59,AR59,AV59,AZ59,Estoque!E58)</f>
        <v>0</v>
      </c>
      <c r="E59" s="77">
        <f>D59*Estoque!D58</f>
        <v>0</v>
      </c>
      <c r="F59" s="76">
        <f>SUMIF('Entradas e Saídas'!$C$4:$C$96,Controle!$C59,'Entradas e Saídas'!$D$4:$D$96)</f>
        <v>0</v>
      </c>
      <c r="G59" s="76">
        <f>SUMIF('Entradas e Saídas'!$C$4:$C$96,Controle!$C59,'Entradas e Saídas'!$E$4:$E$96)</f>
        <v>0</v>
      </c>
      <c r="H59" s="76">
        <f t="shared" si="12"/>
        <v>0</v>
      </c>
      <c r="I59" s="77">
        <f>H59*Estoque!$D58</f>
        <v>0</v>
      </c>
      <c r="J59" s="76">
        <f>SUMIF('Entradas e Saídas'!$C$98:$C$190,Controle!$C59,'Entradas e Saídas'!$D$98:$D$190)</f>
        <v>0</v>
      </c>
      <c r="K59" s="76">
        <f>SUMIF('Entradas e Saídas'!$C$98:$C$190,Controle!$C59,'Entradas e Saídas'!$E$98:$E$190)</f>
        <v>0</v>
      </c>
      <c r="L59" s="76">
        <f t="shared" si="1"/>
        <v>0</v>
      </c>
      <c r="M59" s="77">
        <f>L59*Estoque!$D58</f>
        <v>0</v>
      </c>
      <c r="N59" s="76">
        <f>SUMIF('Entradas e Saídas'!$C$192:$C$283,Controle!$C59,'Entradas e Saídas'!$D$192:$D$283)</f>
        <v>0</v>
      </c>
      <c r="O59" s="76">
        <f>SUMIF('Entradas e Saídas'!$C$192:$C$283,Controle!$C59,'Entradas e Saídas'!$E$192:$E$283)</f>
        <v>0</v>
      </c>
      <c r="P59" s="76">
        <f t="shared" si="2"/>
        <v>0</v>
      </c>
      <c r="Q59" s="77">
        <f>P59*Estoque!$D58</f>
        <v>0</v>
      </c>
      <c r="R59" s="76">
        <f>SUMIF('Entradas e Saídas'!$C$285:$C$376,Controle!$C59,'Entradas e Saídas'!$D$285:$D$376)</f>
        <v>0</v>
      </c>
      <c r="S59" s="76">
        <f>SUMIF('Entradas e Saídas'!$C$285:$C$376,Controle!$C59,'Entradas e Saídas'!$E$285:$E$376)</f>
        <v>0</v>
      </c>
      <c r="T59" s="76">
        <f t="shared" si="3"/>
        <v>0</v>
      </c>
      <c r="U59" s="77">
        <f>T59*Estoque!$D58</f>
        <v>0</v>
      </c>
      <c r="V59" s="76">
        <f>SUMIF('Entradas e Saídas'!$C$378:$C$469,Controle!$C59,'Entradas e Saídas'!$D$378:$D$469)</f>
        <v>0</v>
      </c>
      <c r="W59" s="76">
        <f>SUMIF('Entradas e Saídas'!$C$378:$C$469,Controle!$C59,'Entradas e Saídas'!$E$378:$E$469)</f>
        <v>0</v>
      </c>
      <c r="X59" s="76">
        <f t="shared" si="4"/>
        <v>0</v>
      </c>
      <c r="Y59" s="77">
        <f>X59*Estoque!$D58</f>
        <v>0</v>
      </c>
      <c r="Z59" s="76">
        <f>SUMIF('Entradas e Saídas'!$C$471:$C$562,Controle!$C59,'Entradas e Saídas'!$D$471:$D$562)</f>
        <v>0</v>
      </c>
      <c r="AA59" s="76">
        <f>SUMIF('Entradas e Saídas'!$C$471:$C$562,Controle!$C59,'Entradas e Saídas'!$E$471:$E$562)</f>
        <v>0</v>
      </c>
      <c r="AB59" s="76">
        <f t="shared" si="5"/>
        <v>0</v>
      </c>
      <c r="AC59" s="77">
        <f>AB59*Estoque!$D58</f>
        <v>0</v>
      </c>
      <c r="AD59" s="76">
        <f>SUMIF('Entradas e Saídas'!$C$564:$C$655,Controle!$C59,'Entradas e Saídas'!$D$564:$D$655)</f>
        <v>0</v>
      </c>
      <c r="AE59" s="76">
        <f>SUMIF('Entradas e Saídas'!$C$564:$C$655,Controle!$C59,'Entradas e Saídas'!$E$564:$E$655)</f>
        <v>0</v>
      </c>
      <c r="AF59" s="76">
        <f t="shared" si="6"/>
        <v>0</v>
      </c>
      <c r="AG59" s="77">
        <f>AF59*Estoque!$D58</f>
        <v>0</v>
      </c>
      <c r="AH59" s="76">
        <f>SUMIF('Entradas e Saídas'!$C$657:$C$748,Controle!$C59,'Entradas e Saídas'!$D$657:$D$748)</f>
        <v>0</v>
      </c>
      <c r="AI59" s="76">
        <f>SUMIF('Entradas e Saídas'!$C$657:$C$748,Controle!$C59,'Entradas e Saídas'!$E$657:$E$748)</f>
        <v>0</v>
      </c>
      <c r="AJ59" s="76">
        <f t="shared" si="7"/>
        <v>0</v>
      </c>
      <c r="AK59" s="77">
        <f>AJ59*Estoque!$D58</f>
        <v>0</v>
      </c>
      <c r="AL59" s="76">
        <f>SUMIF('Entradas e Saídas'!$C$750:$C$841,Controle!$C59,'Entradas e Saídas'!$D$750:$D$841)</f>
        <v>0</v>
      </c>
      <c r="AM59" s="76">
        <f>SUMIF('Entradas e Saídas'!$C$750:$C$841,Controle!$C59,'Entradas e Saídas'!$E$750:$E$841)</f>
        <v>0</v>
      </c>
      <c r="AN59" s="76">
        <f t="shared" si="8"/>
        <v>0</v>
      </c>
      <c r="AO59" s="77">
        <f>AN59*Estoque!$D58</f>
        <v>0</v>
      </c>
      <c r="AP59" s="76">
        <f>SUMIF('Entradas e Saídas'!$C$843:$C$934,Controle!$C59,'Entradas e Saídas'!$D$843:$D$934)</f>
        <v>0</v>
      </c>
      <c r="AQ59" s="76">
        <f>SUMIF('Entradas e Saídas'!$C$843:$C$934,Controle!$C59,'Entradas e Saídas'!$E$843:$E$934)</f>
        <v>0</v>
      </c>
      <c r="AR59" s="76">
        <f t="shared" si="9"/>
        <v>0</v>
      </c>
      <c r="AS59" s="77">
        <f>AR59*Estoque!$D58</f>
        <v>0</v>
      </c>
      <c r="AT59" s="76">
        <f>SUMIF('Entradas e Saídas'!$C$936:$C$1027,Controle!$C59,'Entradas e Saídas'!$D$936:$D$1027)</f>
        <v>0</v>
      </c>
      <c r="AU59" s="76">
        <f>SUMIF('Entradas e Saídas'!$C$936:$C$1027,Controle!$C59,'Entradas e Saídas'!$E$936:$E$1027)</f>
        <v>0</v>
      </c>
      <c r="AV59" s="76">
        <f t="shared" si="10"/>
        <v>0</v>
      </c>
      <c r="AW59" s="77">
        <f>AV59*Estoque!$D58</f>
        <v>0</v>
      </c>
      <c r="AX59" s="76">
        <f>SUMIF('Entradas e Saídas'!$C$1029:$C$1120,Controle!$C59,'Entradas e Saídas'!$D$1029:$D$1120)</f>
        <v>0</v>
      </c>
      <c r="AY59" s="76">
        <f>SUMIF('Entradas e Saídas'!$C$1029:$C$1120,Controle!$C59,'Entradas e Saídas'!$E$1029:$E$1120)</f>
        <v>0</v>
      </c>
      <c r="AZ59" s="76">
        <f t="shared" si="11"/>
        <v>0</v>
      </c>
      <c r="BA59" s="78">
        <f>AZ59*Estoque!$D58</f>
        <v>0</v>
      </c>
      <c r="BB59" s="79"/>
    </row>
    <row r="60" ht="24.75" customHeight="1">
      <c r="A60" s="73"/>
      <c r="B60" s="74" t="str">
        <f>IF(Estoque!A59="","",Estoque!A59)</f>
        <v/>
      </c>
      <c r="C60" s="75" t="str">
        <f>IF(Estoque!B59="","",Estoque!B59)</f>
        <v/>
      </c>
      <c r="D60" s="76">
        <f>SUM(H60,L60,P60,T60,X60,AB60,AF60,AJ60,AN60,AR60,AV60,AZ60,Estoque!E59)</f>
        <v>0</v>
      </c>
      <c r="E60" s="77">
        <f>D60*Estoque!D59</f>
        <v>0</v>
      </c>
      <c r="F60" s="76">
        <f>SUMIF('Entradas e Saídas'!$C$4:$C$96,Controle!$C60,'Entradas e Saídas'!$D$4:$D$96)</f>
        <v>0</v>
      </c>
      <c r="G60" s="76">
        <f>SUMIF('Entradas e Saídas'!$C$4:$C$96,Controle!$C60,'Entradas e Saídas'!$E$4:$E$96)</f>
        <v>0</v>
      </c>
      <c r="H60" s="76">
        <f t="shared" si="12"/>
        <v>0</v>
      </c>
      <c r="I60" s="77">
        <f>H60*Estoque!$D59</f>
        <v>0</v>
      </c>
      <c r="J60" s="76">
        <f>SUMIF('Entradas e Saídas'!$C$98:$C$190,Controle!$C60,'Entradas e Saídas'!$D$98:$D$190)</f>
        <v>0</v>
      </c>
      <c r="K60" s="76">
        <f>SUMIF('Entradas e Saídas'!$C$98:$C$190,Controle!$C60,'Entradas e Saídas'!$E$98:$E$190)</f>
        <v>0</v>
      </c>
      <c r="L60" s="76">
        <f t="shared" si="1"/>
        <v>0</v>
      </c>
      <c r="M60" s="77">
        <f>L60*Estoque!$D59</f>
        <v>0</v>
      </c>
      <c r="N60" s="76">
        <f>SUMIF('Entradas e Saídas'!$C$192:$C$283,Controle!$C60,'Entradas e Saídas'!$D$192:$D$283)</f>
        <v>0</v>
      </c>
      <c r="O60" s="76">
        <f>SUMIF('Entradas e Saídas'!$C$192:$C$283,Controle!$C60,'Entradas e Saídas'!$E$192:$E$283)</f>
        <v>0</v>
      </c>
      <c r="P60" s="76">
        <f t="shared" si="2"/>
        <v>0</v>
      </c>
      <c r="Q60" s="77">
        <f>P60*Estoque!$D59</f>
        <v>0</v>
      </c>
      <c r="R60" s="76">
        <f>SUMIF('Entradas e Saídas'!$C$285:$C$376,Controle!$C60,'Entradas e Saídas'!$D$285:$D$376)</f>
        <v>0</v>
      </c>
      <c r="S60" s="76">
        <f>SUMIF('Entradas e Saídas'!$C$285:$C$376,Controle!$C60,'Entradas e Saídas'!$E$285:$E$376)</f>
        <v>0</v>
      </c>
      <c r="T60" s="76">
        <f t="shared" si="3"/>
        <v>0</v>
      </c>
      <c r="U60" s="77">
        <f>T60*Estoque!$D59</f>
        <v>0</v>
      </c>
      <c r="V60" s="76">
        <f>SUMIF('Entradas e Saídas'!$C$378:$C$469,Controle!$C60,'Entradas e Saídas'!$D$378:$D$469)</f>
        <v>0</v>
      </c>
      <c r="W60" s="76">
        <f>SUMIF('Entradas e Saídas'!$C$378:$C$469,Controle!$C60,'Entradas e Saídas'!$E$378:$E$469)</f>
        <v>0</v>
      </c>
      <c r="X60" s="76">
        <f t="shared" si="4"/>
        <v>0</v>
      </c>
      <c r="Y60" s="77">
        <f>X60*Estoque!$D59</f>
        <v>0</v>
      </c>
      <c r="Z60" s="76">
        <f>SUMIF('Entradas e Saídas'!$C$471:$C$562,Controle!$C60,'Entradas e Saídas'!$D$471:$D$562)</f>
        <v>0</v>
      </c>
      <c r="AA60" s="76">
        <f>SUMIF('Entradas e Saídas'!$C$471:$C$562,Controle!$C60,'Entradas e Saídas'!$E$471:$E$562)</f>
        <v>0</v>
      </c>
      <c r="AB60" s="76">
        <f t="shared" si="5"/>
        <v>0</v>
      </c>
      <c r="AC60" s="77">
        <f>AB60*Estoque!$D59</f>
        <v>0</v>
      </c>
      <c r="AD60" s="76">
        <f>SUMIF('Entradas e Saídas'!$C$564:$C$655,Controle!$C60,'Entradas e Saídas'!$D$564:$D$655)</f>
        <v>0</v>
      </c>
      <c r="AE60" s="76">
        <f>SUMIF('Entradas e Saídas'!$C$564:$C$655,Controle!$C60,'Entradas e Saídas'!$E$564:$E$655)</f>
        <v>0</v>
      </c>
      <c r="AF60" s="76">
        <f t="shared" si="6"/>
        <v>0</v>
      </c>
      <c r="AG60" s="77">
        <f>AF60*Estoque!$D59</f>
        <v>0</v>
      </c>
      <c r="AH60" s="76">
        <f>SUMIF('Entradas e Saídas'!$C$657:$C$748,Controle!$C60,'Entradas e Saídas'!$D$657:$D$748)</f>
        <v>0</v>
      </c>
      <c r="AI60" s="76">
        <f>SUMIF('Entradas e Saídas'!$C$657:$C$748,Controle!$C60,'Entradas e Saídas'!$E$657:$E$748)</f>
        <v>0</v>
      </c>
      <c r="AJ60" s="76">
        <f t="shared" si="7"/>
        <v>0</v>
      </c>
      <c r="AK60" s="77">
        <f>AJ60*Estoque!$D59</f>
        <v>0</v>
      </c>
      <c r="AL60" s="76">
        <f>SUMIF('Entradas e Saídas'!$C$750:$C$841,Controle!$C60,'Entradas e Saídas'!$D$750:$D$841)</f>
        <v>0</v>
      </c>
      <c r="AM60" s="76">
        <f>SUMIF('Entradas e Saídas'!$C$750:$C$841,Controle!$C60,'Entradas e Saídas'!$E$750:$E$841)</f>
        <v>0</v>
      </c>
      <c r="AN60" s="76">
        <f t="shared" si="8"/>
        <v>0</v>
      </c>
      <c r="AO60" s="77">
        <f>AN60*Estoque!$D59</f>
        <v>0</v>
      </c>
      <c r="AP60" s="76">
        <f>SUMIF('Entradas e Saídas'!$C$843:$C$934,Controle!$C60,'Entradas e Saídas'!$D$843:$D$934)</f>
        <v>0</v>
      </c>
      <c r="AQ60" s="76">
        <f>SUMIF('Entradas e Saídas'!$C$843:$C$934,Controle!$C60,'Entradas e Saídas'!$E$843:$E$934)</f>
        <v>0</v>
      </c>
      <c r="AR60" s="76">
        <f t="shared" si="9"/>
        <v>0</v>
      </c>
      <c r="AS60" s="77">
        <f>AR60*Estoque!$D59</f>
        <v>0</v>
      </c>
      <c r="AT60" s="76">
        <f>SUMIF('Entradas e Saídas'!$C$936:$C$1027,Controle!$C60,'Entradas e Saídas'!$D$936:$D$1027)</f>
        <v>0</v>
      </c>
      <c r="AU60" s="76">
        <f>SUMIF('Entradas e Saídas'!$C$936:$C$1027,Controle!$C60,'Entradas e Saídas'!$E$936:$E$1027)</f>
        <v>0</v>
      </c>
      <c r="AV60" s="76">
        <f t="shared" si="10"/>
        <v>0</v>
      </c>
      <c r="AW60" s="77">
        <f>AV60*Estoque!$D59</f>
        <v>0</v>
      </c>
      <c r="AX60" s="76">
        <f>SUMIF('Entradas e Saídas'!$C$1029:$C$1120,Controle!$C60,'Entradas e Saídas'!$D$1029:$D$1120)</f>
        <v>0</v>
      </c>
      <c r="AY60" s="76">
        <f>SUMIF('Entradas e Saídas'!$C$1029:$C$1120,Controle!$C60,'Entradas e Saídas'!$E$1029:$E$1120)</f>
        <v>0</v>
      </c>
      <c r="AZ60" s="76">
        <f t="shared" si="11"/>
        <v>0</v>
      </c>
      <c r="BA60" s="78">
        <f>AZ60*Estoque!$D59</f>
        <v>0</v>
      </c>
      <c r="BB60" s="79"/>
    </row>
    <row r="61" ht="24.75" customHeight="1">
      <c r="A61" s="73"/>
      <c r="B61" s="74" t="str">
        <f>IF(Estoque!A60="","",Estoque!A60)</f>
        <v/>
      </c>
      <c r="C61" s="75" t="str">
        <f>IF(Estoque!B60="","",Estoque!B60)</f>
        <v/>
      </c>
      <c r="D61" s="76">
        <f>SUM(H61,L61,P61,T61,X61,AB61,AF61,AJ61,AN61,AR61,AV61,AZ61,Estoque!E60)</f>
        <v>0</v>
      </c>
      <c r="E61" s="77">
        <f>D61*Estoque!D60</f>
        <v>0</v>
      </c>
      <c r="F61" s="76">
        <f>SUMIF('Entradas e Saídas'!$C$4:$C$96,Controle!$C61,'Entradas e Saídas'!$D$4:$D$96)</f>
        <v>0</v>
      </c>
      <c r="G61" s="76">
        <f>SUMIF('Entradas e Saídas'!$C$4:$C$96,Controle!$C61,'Entradas e Saídas'!$E$4:$E$96)</f>
        <v>0</v>
      </c>
      <c r="H61" s="76">
        <f t="shared" si="12"/>
        <v>0</v>
      </c>
      <c r="I61" s="77">
        <f>H61*Estoque!$D60</f>
        <v>0</v>
      </c>
      <c r="J61" s="76">
        <f>SUMIF('Entradas e Saídas'!$C$98:$C$190,Controle!$C61,'Entradas e Saídas'!$D$98:$D$190)</f>
        <v>0</v>
      </c>
      <c r="K61" s="76">
        <f>SUMIF('Entradas e Saídas'!$C$98:$C$190,Controle!$C61,'Entradas e Saídas'!$E$98:$E$190)</f>
        <v>0</v>
      </c>
      <c r="L61" s="76">
        <f t="shared" si="1"/>
        <v>0</v>
      </c>
      <c r="M61" s="77">
        <f>L61*Estoque!$D60</f>
        <v>0</v>
      </c>
      <c r="N61" s="76">
        <f>SUMIF('Entradas e Saídas'!$C$192:$C$283,Controle!$C61,'Entradas e Saídas'!$D$192:$D$283)</f>
        <v>0</v>
      </c>
      <c r="O61" s="76">
        <f>SUMIF('Entradas e Saídas'!$C$192:$C$283,Controle!$C61,'Entradas e Saídas'!$E$192:$E$283)</f>
        <v>0</v>
      </c>
      <c r="P61" s="76">
        <f t="shared" si="2"/>
        <v>0</v>
      </c>
      <c r="Q61" s="77">
        <f>P61*Estoque!$D60</f>
        <v>0</v>
      </c>
      <c r="R61" s="76">
        <f>SUMIF('Entradas e Saídas'!$C$285:$C$376,Controle!$C61,'Entradas e Saídas'!$D$285:$D$376)</f>
        <v>0</v>
      </c>
      <c r="S61" s="76">
        <f>SUMIF('Entradas e Saídas'!$C$285:$C$376,Controle!$C61,'Entradas e Saídas'!$E$285:$E$376)</f>
        <v>0</v>
      </c>
      <c r="T61" s="76">
        <f t="shared" si="3"/>
        <v>0</v>
      </c>
      <c r="U61" s="77">
        <f>T61*Estoque!$D60</f>
        <v>0</v>
      </c>
      <c r="V61" s="76">
        <f>SUMIF('Entradas e Saídas'!$C$378:$C$469,Controle!$C61,'Entradas e Saídas'!$D$378:$D$469)</f>
        <v>0</v>
      </c>
      <c r="W61" s="76">
        <f>SUMIF('Entradas e Saídas'!$C$378:$C$469,Controle!$C61,'Entradas e Saídas'!$E$378:$E$469)</f>
        <v>0</v>
      </c>
      <c r="X61" s="76">
        <f t="shared" si="4"/>
        <v>0</v>
      </c>
      <c r="Y61" s="77">
        <f>X61*Estoque!$D60</f>
        <v>0</v>
      </c>
      <c r="Z61" s="76">
        <f>SUMIF('Entradas e Saídas'!$C$471:$C$562,Controle!$C61,'Entradas e Saídas'!$D$471:$D$562)</f>
        <v>0</v>
      </c>
      <c r="AA61" s="76">
        <f>SUMIF('Entradas e Saídas'!$C$471:$C$562,Controle!$C61,'Entradas e Saídas'!$E$471:$E$562)</f>
        <v>0</v>
      </c>
      <c r="AB61" s="76">
        <f t="shared" si="5"/>
        <v>0</v>
      </c>
      <c r="AC61" s="77">
        <f>AB61*Estoque!$D60</f>
        <v>0</v>
      </c>
      <c r="AD61" s="76">
        <f>SUMIF('Entradas e Saídas'!$C$564:$C$655,Controle!$C61,'Entradas e Saídas'!$D$564:$D$655)</f>
        <v>0</v>
      </c>
      <c r="AE61" s="76">
        <f>SUMIF('Entradas e Saídas'!$C$564:$C$655,Controle!$C61,'Entradas e Saídas'!$E$564:$E$655)</f>
        <v>0</v>
      </c>
      <c r="AF61" s="76">
        <f t="shared" si="6"/>
        <v>0</v>
      </c>
      <c r="AG61" s="77">
        <f>AF61*Estoque!$D60</f>
        <v>0</v>
      </c>
      <c r="AH61" s="76">
        <f>SUMIF('Entradas e Saídas'!$C$657:$C$748,Controle!$C61,'Entradas e Saídas'!$D$657:$D$748)</f>
        <v>0</v>
      </c>
      <c r="AI61" s="76">
        <f>SUMIF('Entradas e Saídas'!$C$657:$C$748,Controle!$C61,'Entradas e Saídas'!$E$657:$E$748)</f>
        <v>0</v>
      </c>
      <c r="AJ61" s="76">
        <f t="shared" si="7"/>
        <v>0</v>
      </c>
      <c r="AK61" s="77">
        <f>AJ61*Estoque!$D60</f>
        <v>0</v>
      </c>
      <c r="AL61" s="76">
        <f>SUMIF('Entradas e Saídas'!$C$750:$C$841,Controle!$C61,'Entradas e Saídas'!$D$750:$D$841)</f>
        <v>0</v>
      </c>
      <c r="AM61" s="76">
        <f>SUMIF('Entradas e Saídas'!$C$750:$C$841,Controle!$C61,'Entradas e Saídas'!$E$750:$E$841)</f>
        <v>0</v>
      </c>
      <c r="AN61" s="76">
        <f t="shared" si="8"/>
        <v>0</v>
      </c>
      <c r="AO61" s="77">
        <f>AN61*Estoque!$D60</f>
        <v>0</v>
      </c>
      <c r="AP61" s="76">
        <f>SUMIF('Entradas e Saídas'!$C$843:$C$934,Controle!$C61,'Entradas e Saídas'!$D$843:$D$934)</f>
        <v>0</v>
      </c>
      <c r="AQ61" s="76">
        <f>SUMIF('Entradas e Saídas'!$C$843:$C$934,Controle!$C61,'Entradas e Saídas'!$E$843:$E$934)</f>
        <v>0</v>
      </c>
      <c r="AR61" s="76">
        <f t="shared" si="9"/>
        <v>0</v>
      </c>
      <c r="AS61" s="77">
        <f>AR61*Estoque!$D60</f>
        <v>0</v>
      </c>
      <c r="AT61" s="76">
        <f>SUMIF('Entradas e Saídas'!$C$936:$C$1027,Controle!$C61,'Entradas e Saídas'!$D$936:$D$1027)</f>
        <v>0</v>
      </c>
      <c r="AU61" s="76">
        <f>SUMIF('Entradas e Saídas'!$C$936:$C$1027,Controle!$C61,'Entradas e Saídas'!$E$936:$E$1027)</f>
        <v>0</v>
      </c>
      <c r="AV61" s="76">
        <f t="shared" si="10"/>
        <v>0</v>
      </c>
      <c r="AW61" s="77">
        <f>AV61*Estoque!$D60</f>
        <v>0</v>
      </c>
      <c r="AX61" s="76">
        <f>SUMIF('Entradas e Saídas'!$C$1029:$C$1120,Controle!$C61,'Entradas e Saídas'!$D$1029:$D$1120)</f>
        <v>0</v>
      </c>
      <c r="AY61" s="76">
        <f>SUMIF('Entradas e Saídas'!$C$1029:$C$1120,Controle!$C61,'Entradas e Saídas'!$E$1029:$E$1120)</f>
        <v>0</v>
      </c>
      <c r="AZ61" s="76">
        <f t="shared" si="11"/>
        <v>0</v>
      </c>
      <c r="BA61" s="78">
        <f>AZ61*Estoque!$D60</f>
        <v>0</v>
      </c>
      <c r="BB61" s="79"/>
    </row>
    <row r="62" ht="24.75" customHeight="1">
      <c r="A62" s="73"/>
      <c r="B62" s="74" t="str">
        <f>IF(Estoque!A61="","",Estoque!A61)</f>
        <v/>
      </c>
      <c r="C62" s="75" t="str">
        <f>IF(Estoque!B61="","",Estoque!B61)</f>
        <v/>
      </c>
      <c r="D62" s="76">
        <f>SUM(H62,L62,P62,T62,X62,AB62,AF62,AJ62,AN62,AR62,AV62,AZ62,Estoque!E61)</f>
        <v>0</v>
      </c>
      <c r="E62" s="77">
        <f>D62*Estoque!D61</f>
        <v>0</v>
      </c>
      <c r="F62" s="76">
        <f>SUMIF('Entradas e Saídas'!$C$4:$C$96,Controle!$C62,'Entradas e Saídas'!$D$4:$D$96)</f>
        <v>0</v>
      </c>
      <c r="G62" s="76">
        <f>SUMIF('Entradas e Saídas'!$C$4:$C$96,Controle!$C62,'Entradas e Saídas'!$E$4:$E$96)</f>
        <v>0</v>
      </c>
      <c r="H62" s="76">
        <f t="shared" si="12"/>
        <v>0</v>
      </c>
      <c r="I62" s="77">
        <f>H62*Estoque!$D61</f>
        <v>0</v>
      </c>
      <c r="J62" s="76">
        <f>SUMIF('Entradas e Saídas'!$C$98:$C$190,Controle!$C62,'Entradas e Saídas'!$D$98:$D$190)</f>
        <v>0</v>
      </c>
      <c r="K62" s="76">
        <f>SUMIF('Entradas e Saídas'!$C$98:$C$190,Controle!$C62,'Entradas e Saídas'!$E$98:$E$190)</f>
        <v>0</v>
      </c>
      <c r="L62" s="76">
        <f t="shared" si="1"/>
        <v>0</v>
      </c>
      <c r="M62" s="77">
        <f>L62*Estoque!$D61</f>
        <v>0</v>
      </c>
      <c r="N62" s="76">
        <f>SUMIF('Entradas e Saídas'!$C$192:$C$283,Controle!$C62,'Entradas e Saídas'!$D$192:$D$283)</f>
        <v>0</v>
      </c>
      <c r="O62" s="76">
        <f>SUMIF('Entradas e Saídas'!$C$192:$C$283,Controle!$C62,'Entradas e Saídas'!$E$192:$E$283)</f>
        <v>0</v>
      </c>
      <c r="P62" s="76">
        <f t="shared" si="2"/>
        <v>0</v>
      </c>
      <c r="Q62" s="77">
        <f>P62*Estoque!$D61</f>
        <v>0</v>
      </c>
      <c r="R62" s="76">
        <f>SUMIF('Entradas e Saídas'!$C$285:$C$376,Controle!$C62,'Entradas e Saídas'!$D$285:$D$376)</f>
        <v>0</v>
      </c>
      <c r="S62" s="76">
        <f>SUMIF('Entradas e Saídas'!$C$285:$C$376,Controle!$C62,'Entradas e Saídas'!$E$285:$E$376)</f>
        <v>0</v>
      </c>
      <c r="T62" s="76">
        <f t="shared" si="3"/>
        <v>0</v>
      </c>
      <c r="U62" s="77">
        <f>T62*Estoque!$D61</f>
        <v>0</v>
      </c>
      <c r="V62" s="76">
        <f>SUMIF('Entradas e Saídas'!$C$378:$C$469,Controle!$C62,'Entradas e Saídas'!$D$378:$D$469)</f>
        <v>0</v>
      </c>
      <c r="W62" s="76">
        <f>SUMIF('Entradas e Saídas'!$C$378:$C$469,Controle!$C62,'Entradas e Saídas'!$E$378:$E$469)</f>
        <v>0</v>
      </c>
      <c r="X62" s="76">
        <f t="shared" si="4"/>
        <v>0</v>
      </c>
      <c r="Y62" s="77">
        <f>X62*Estoque!$D61</f>
        <v>0</v>
      </c>
      <c r="Z62" s="76">
        <f>SUMIF('Entradas e Saídas'!$C$471:$C$562,Controle!$C62,'Entradas e Saídas'!$D$471:$D$562)</f>
        <v>0</v>
      </c>
      <c r="AA62" s="76">
        <f>SUMIF('Entradas e Saídas'!$C$471:$C$562,Controle!$C62,'Entradas e Saídas'!$E$471:$E$562)</f>
        <v>0</v>
      </c>
      <c r="AB62" s="76">
        <f t="shared" si="5"/>
        <v>0</v>
      </c>
      <c r="AC62" s="77">
        <f>AB62*Estoque!$D61</f>
        <v>0</v>
      </c>
      <c r="AD62" s="76">
        <f>SUMIF('Entradas e Saídas'!$C$564:$C$655,Controle!$C62,'Entradas e Saídas'!$D$564:$D$655)</f>
        <v>0</v>
      </c>
      <c r="AE62" s="76">
        <f>SUMIF('Entradas e Saídas'!$C$564:$C$655,Controle!$C62,'Entradas e Saídas'!$E$564:$E$655)</f>
        <v>0</v>
      </c>
      <c r="AF62" s="76">
        <f t="shared" si="6"/>
        <v>0</v>
      </c>
      <c r="AG62" s="77">
        <f>AF62*Estoque!$D61</f>
        <v>0</v>
      </c>
      <c r="AH62" s="76">
        <f>SUMIF('Entradas e Saídas'!$C$657:$C$748,Controle!$C62,'Entradas e Saídas'!$D$657:$D$748)</f>
        <v>0</v>
      </c>
      <c r="AI62" s="76">
        <f>SUMIF('Entradas e Saídas'!$C$657:$C$748,Controle!$C62,'Entradas e Saídas'!$E$657:$E$748)</f>
        <v>0</v>
      </c>
      <c r="AJ62" s="76">
        <f t="shared" si="7"/>
        <v>0</v>
      </c>
      <c r="AK62" s="77">
        <f>AJ62*Estoque!$D61</f>
        <v>0</v>
      </c>
      <c r="AL62" s="76">
        <f>SUMIF('Entradas e Saídas'!$C$750:$C$841,Controle!$C62,'Entradas e Saídas'!$D$750:$D$841)</f>
        <v>0</v>
      </c>
      <c r="AM62" s="76">
        <f>SUMIF('Entradas e Saídas'!$C$750:$C$841,Controle!$C62,'Entradas e Saídas'!$E$750:$E$841)</f>
        <v>0</v>
      </c>
      <c r="AN62" s="76">
        <f t="shared" si="8"/>
        <v>0</v>
      </c>
      <c r="AO62" s="77">
        <f>AN62*Estoque!$D61</f>
        <v>0</v>
      </c>
      <c r="AP62" s="76">
        <f>SUMIF('Entradas e Saídas'!$C$843:$C$934,Controle!$C62,'Entradas e Saídas'!$D$843:$D$934)</f>
        <v>0</v>
      </c>
      <c r="AQ62" s="76">
        <f>SUMIF('Entradas e Saídas'!$C$843:$C$934,Controle!$C62,'Entradas e Saídas'!$E$843:$E$934)</f>
        <v>0</v>
      </c>
      <c r="AR62" s="76">
        <f t="shared" si="9"/>
        <v>0</v>
      </c>
      <c r="AS62" s="77">
        <f>AR62*Estoque!$D61</f>
        <v>0</v>
      </c>
      <c r="AT62" s="76">
        <f>SUMIF('Entradas e Saídas'!$C$936:$C$1027,Controle!$C62,'Entradas e Saídas'!$D$936:$D$1027)</f>
        <v>0</v>
      </c>
      <c r="AU62" s="76">
        <f>SUMIF('Entradas e Saídas'!$C$936:$C$1027,Controle!$C62,'Entradas e Saídas'!$E$936:$E$1027)</f>
        <v>0</v>
      </c>
      <c r="AV62" s="76">
        <f t="shared" si="10"/>
        <v>0</v>
      </c>
      <c r="AW62" s="77">
        <f>AV62*Estoque!$D61</f>
        <v>0</v>
      </c>
      <c r="AX62" s="76">
        <f>SUMIF('Entradas e Saídas'!$C$1029:$C$1120,Controle!$C62,'Entradas e Saídas'!$D$1029:$D$1120)</f>
        <v>0</v>
      </c>
      <c r="AY62" s="76">
        <f>SUMIF('Entradas e Saídas'!$C$1029:$C$1120,Controle!$C62,'Entradas e Saídas'!$E$1029:$E$1120)</f>
        <v>0</v>
      </c>
      <c r="AZ62" s="76">
        <f t="shared" si="11"/>
        <v>0</v>
      </c>
      <c r="BA62" s="78">
        <f>AZ62*Estoque!$D61</f>
        <v>0</v>
      </c>
      <c r="BB62" s="79"/>
    </row>
    <row r="63" ht="24.75" customHeight="1">
      <c r="A63" s="73"/>
      <c r="B63" s="74" t="str">
        <f>IF(Estoque!A62="","",Estoque!A62)</f>
        <v/>
      </c>
      <c r="C63" s="75" t="str">
        <f>IF(Estoque!B62="","",Estoque!B62)</f>
        <v/>
      </c>
      <c r="D63" s="76">
        <f>SUM(H63,L63,P63,T63,X63,AB63,AF63,AJ63,AN63,AR63,AV63,AZ63,Estoque!E62)</f>
        <v>0</v>
      </c>
      <c r="E63" s="77">
        <f>D63*Estoque!D62</f>
        <v>0</v>
      </c>
      <c r="F63" s="76">
        <f>SUMIF('Entradas e Saídas'!$C$4:$C$96,Controle!$C63,'Entradas e Saídas'!$D$4:$D$96)</f>
        <v>0</v>
      </c>
      <c r="G63" s="76">
        <f>SUMIF('Entradas e Saídas'!$C$4:$C$96,Controle!$C63,'Entradas e Saídas'!$E$4:$E$96)</f>
        <v>0</v>
      </c>
      <c r="H63" s="76">
        <f t="shared" si="12"/>
        <v>0</v>
      </c>
      <c r="I63" s="77">
        <f>H63*Estoque!$D62</f>
        <v>0</v>
      </c>
      <c r="J63" s="76">
        <f>SUMIF('Entradas e Saídas'!$C$98:$C$190,Controle!$C63,'Entradas e Saídas'!$D$98:$D$190)</f>
        <v>0</v>
      </c>
      <c r="K63" s="76">
        <f>SUMIF('Entradas e Saídas'!$C$98:$C$190,Controle!$C63,'Entradas e Saídas'!$E$98:$E$190)</f>
        <v>0</v>
      </c>
      <c r="L63" s="76">
        <f t="shared" si="1"/>
        <v>0</v>
      </c>
      <c r="M63" s="77">
        <f>L63*Estoque!$D62</f>
        <v>0</v>
      </c>
      <c r="N63" s="76">
        <f>SUMIF('Entradas e Saídas'!$C$192:$C$283,Controle!$C63,'Entradas e Saídas'!$D$192:$D$283)</f>
        <v>0</v>
      </c>
      <c r="O63" s="76">
        <f>SUMIF('Entradas e Saídas'!$C$192:$C$283,Controle!$C63,'Entradas e Saídas'!$E$192:$E$283)</f>
        <v>0</v>
      </c>
      <c r="P63" s="76">
        <f t="shared" si="2"/>
        <v>0</v>
      </c>
      <c r="Q63" s="77">
        <f>P63*Estoque!$D62</f>
        <v>0</v>
      </c>
      <c r="R63" s="76">
        <f>SUMIF('Entradas e Saídas'!$C$285:$C$376,Controle!$C63,'Entradas e Saídas'!$D$285:$D$376)</f>
        <v>0</v>
      </c>
      <c r="S63" s="76">
        <f>SUMIF('Entradas e Saídas'!$C$285:$C$376,Controle!$C63,'Entradas e Saídas'!$E$285:$E$376)</f>
        <v>0</v>
      </c>
      <c r="T63" s="76">
        <f t="shared" si="3"/>
        <v>0</v>
      </c>
      <c r="U63" s="77">
        <f>T63*Estoque!$D62</f>
        <v>0</v>
      </c>
      <c r="V63" s="76">
        <f>SUMIF('Entradas e Saídas'!$C$378:$C$469,Controle!$C63,'Entradas e Saídas'!$D$378:$D$469)</f>
        <v>0</v>
      </c>
      <c r="W63" s="76">
        <f>SUMIF('Entradas e Saídas'!$C$378:$C$469,Controle!$C63,'Entradas e Saídas'!$E$378:$E$469)</f>
        <v>0</v>
      </c>
      <c r="X63" s="76">
        <f t="shared" si="4"/>
        <v>0</v>
      </c>
      <c r="Y63" s="77">
        <f>X63*Estoque!$D62</f>
        <v>0</v>
      </c>
      <c r="Z63" s="76">
        <f>SUMIF('Entradas e Saídas'!$C$471:$C$562,Controle!$C63,'Entradas e Saídas'!$D$471:$D$562)</f>
        <v>0</v>
      </c>
      <c r="AA63" s="76">
        <f>SUMIF('Entradas e Saídas'!$C$471:$C$562,Controle!$C63,'Entradas e Saídas'!$E$471:$E$562)</f>
        <v>0</v>
      </c>
      <c r="AB63" s="76">
        <f t="shared" si="5"/>
        <v>0</v>
      </c>
      <c r="AC63" s="77">
        <f>AB63*Estoque!$D62</f>
        <v>0</v>
      </c>
      <c r="AD63" s="76">
        <f>SUMIF('Entradas e Saídas'!$C$564:$C$655,Controle!$C63,'Entradas e Saídas'!$D$564:$D$655)</f>
        <v>0</v>
      </c>
      <c r="AE63" s="76">
        <f>SUMIF('Entradas e Saídas'!$C$564:$C$655,Controle!$C63,'Entradas e Saídas'!$E$564:$E$655)</f>
        <v>0</v>
      </c>
      <c r="AF63" s="76">
        <f t="shared" si="6"/>
        <v>0</v>
      </c>
      <c r="AG63" s="77">
        <f>AF63*Estoque!$D62</f>
        <v>0</v>
      </c>
      <c r="AH63" s="76">
        <f>SUMIF('Entradas e Saídas'!$C$657:$C$748,Controle!$C63,'Entradas e Saídas'!$D$657:$D$748)</f>
        <v>0</v>
      </c>
      <c r="AI63" s="76">
        <f>SUMIF('Entradas e Saídas'!$C$657:$C$748,Controle!$C63,'Entradas e Saídas'!$E$657:$E$748)</f>
        <v>0</v>
      </c>
      <c r="AJ63" s="76">
        <f t="shared" si="7"/>
        <v>0</v>
      </c>
      <c r="AK63" s="77">
        <f>AJ63*Estoque!$D62</f>
        <v>0</v>
      </c>
      <c r="AL63" s="76">
        <f>SUMIF('Entradas e Saídas'!$C$750:$C$841,Controle!$C63,'Entradas e Saídas'!$D$750:$D$841)</f>
        <v>0</v>
      </c>
      <c r="AM63" s="76">
        <f>SUMIF('Entradas e Saídas'!$C$750:$C$841,Controle!$C63,'Entradas e Saídas'!$E$750:$E$841)</f>
        <v>0</v>
      </c>
      <c r="AN63" s="76">
        <f t="shared" si="8"/>
        <v>0</v>
      </c>
      <c r="AO63" s="77">
        <f>AN63*Estoque!$D62</f>
        <v>0</v>
      </c>
      <c r="AP63" s="76">
        <f>SUMIF('Entradas e Saídas'!$C$843:$C$934,Controle!$C63,'Entradas e Saídas'!$D$843:$D$934)</f>
        <v>0</v>
      </c>
      <c r="AQ63" s="76">
        <f>SUMIF('Entradas e Saídas'!$C$843:$C$934,Controle!$C63,'Entradas e Saídas'!$E$843:$E$934)</f>
        <v>0</v>
      </c>
      <c r="AR63" s="76">
        <f t="shared" si="9"/>
        <v>0</v>
      </c>
      <c r="AS63" s="77">
        <f>AR63*Estoque!$D62</f>
        <v>0</v>
      </c>
      <c r="AT63" s="76">
        <f>SUMIF('Entradas e Saídas'!$C$936:$C$1027,Controle!$C63,'Entradas e Saídas'!$D$936:$D$1027)</f>
        <v>0</v>
      </c>
      <c r="AU63" s="76">
        <f>SUMIF('Entradas e Saídas'!$C$936:$C$1027,Controle!$C63,'Entradas e Saídas'!$E$936:$E$1027)</f>
        <v>0</v>
      </c>
      <c r="AV63" s="76">
        <f t="shared" si="10"/>
        <v>0</v>
      </c>
      <c r="AW63" s="77">
        <f>AV63*Estoque!$D62</f>
        <v>0</v>
      </c>
      <c r="AX63" s="76">
        <f>SUMIF('Entradas e Saídas'!$C$1029:$C$1120,Controle!$C63,'Entradas e Saídas'!$D$1029:$D$1120)</f>
        <v>0</v>
      </c>
      <c r="AY63" s="76">
        <f>SUMIF('Entradas e Saídas'!$C$1029:$C$1120,Controle!$C63,'Entradas e Saídas'!$E$1029:$E$1120)</f>
        <v>0</v>
      </c>
      <c r="AZ63" s="76">
        <f t="shared" si="11"/>
        <v>0</v>
      </c>
      <c r="BA63" s="78">
        <f>AZ63*Estoque!$D62</f>
        <v>0</v>
      </c>
      <c r="BB63" s="79"/>
    </row>
    <row r="64" ht="24.75" customHeight="1">
      <c r="A64" s="73"/>
      <c r="B64" s="74" t="str">
        <f>IF(Estoque!A63="","",Estoque!A63)</f>
        <v/>
      </c>
      <c r="C64" s="75" t="str">
        <f>IF(Estoque!B63="","",Estoque!B63)</f>
        <v/>
      </c>
      <c r="D64" s="76">
        <f>SUM(H64,L64,P64,T64,X64,AB64,AF64,AJ64,AN64,AR64,AV64,AZ64,Estoque!E63)</f>
        <v>0</v>
      </c>
      <c r="E64" s="77">
        <f>D64*Estoque!D63</f>
        <v>0</v>
      </c>
      <c r="F64" s="76">
        <f>SUMIF('Entradas e Saídas'!$C$4:$C$96,Controle!$C64,'Entradas e Saídas'!$D$4:$D$96)</f>
        <v>0</v>
      </c>
      <c r="G64" s="76">
        <f>SUMIF('Entradas e Saídas'!$C$4:$C$96,Controle!$C64,'Entradas e Saídas'!$E$4:$E$96)</f>
        <v>0</v>
      </c>
      <c r="H64" s="76">
        <f t="shared" si="12"/>
        <v>0</v>
      </c>
      <c r="I64" s="77">
        <f>H64*Estoque!$D63</f>
        <v>0</v>
      </c>
      <c r="J64" s="76">
        <f>SUMIF('Entradas e Saídas'!$C$98:$C$190,Controle!$C64,'Entradas e Saídas'!$D$98:$D$190)</f>
        <v>0</v>
      </c>
      <c r="K64" s="76">
        <f>SUMIF('Entradas e Saídas'!$C$98:$C$190,Controle!$C64,'Entradas e Saídas'!$E$98:$E$190)</f>
        <v>0</v>
      </c>
      <c r="L64" s="76">
        <f t="shared" si="1"/>
        <v>0</v>
      </c>
      <c r="M64" s="77">
        <f>L64*Estoque!$D63</f>
        <v>0</v>
      </c>
      <c r="N64" s="76">
        <f>SUMIF('Entradas e Saídas'!$C$192:$C$283,Controle!$C64,'Entradas e Saídas'!$D$192:$D$283)</f>
        <v>0</v>
      </c>
      <c r="O64" s="76">
        <f>SUMIF('Entradas e Saídas'!$C$192:$C$283,Controle!$C64,'Entradas e Saídas'!$E$192:$E$283)</f>
        <v>0</v>
      </c>
      <c r="P64" s="76">
        <f t="shared" si="2"/>
        <v>0</v>
      </c>
      <c r="Q64" s="77">
        <f>P64*Estoque!$D63</f>
        <v>0</v>
      </c>
      <c r="R64" s="76">
        <f>SUMIF('Entradas e Saídas'!$C$285:$C$376,Controle!$C64,'Entradas e Saídas'!$D$285:$D$376)</f>
        <v>0</v>
      </c>
      <c r="S64" s="76">
        <f>SUMIF('Entradas e Saídas'!$C$285:$C$376,Controle!$C64,'Entradas e Saídas'!$E$285:$E$376)</f>
        <v>0</v>
      </c>
      <c r="T64" s="76">
        <f t="shared" si="3"/>
        <v>0</v>
      </c>
      <c r="U64" s="77">
        <f>T64*Estoque!$D63</f>
        <v>0</v>
      </c>
      <c r="V64" s="76">
        <f>SUMIF('Entradas e Saídas'!$C$378:$C$469,Controle!$C64,'Entradas e Saídas'!$D$378:$D$469)</f>
        <v>0</v>
      </c>
      <c r="W64" s="76">
        <f>SUMIF('Entradas e Saídas'!$C$378:$C$469,Controle!$C64,'Entradas e Saídas'!$E$378:$E$469)</f>
        <v>0</v>
      </c>
      <c r="X64" s="76">
        <f t="shared" si="4"/>
        <v>0</v>
      </c>
      <c r="Y64" s="77">
        <f>X64*Estoque!$D63</f>
        <v>0</v>
      </c>
      <c r="Z64" s="76">
        <f>SUMIF('Entradas e Saídas'!$C$471:$C$562,Controle!$C64,'Entradas e Saídas'!$D$471:$D$562)</f>
        <v>0</v>
      </c>
      <c r="AA64" s="76">
        <f>SUMIF('Entradas e Saídas'!$C$471:$C$562,Controle!$C64,'Entradas e Saídas'!$E$471:$E$562)</f>
        <v>0</v>
      </c>
      <c r="AB64" s="76">
        <f t="shared" si="5"/>
        <v>0</v>
      </c>
      <c r="AC64" s="77">
        <f>AB64*Estoque!$D63</f>
        <v>0</v>
      </c>
      <c r="AD64" s="76">
        <f>SUMIF('Entradas e Saídas'!$C$564:$C$655,Controle!$C64,'Entradas e Saídas'!$D$564:$D$655)</f>
        <v>0</v>
      </c>
      <c r="AE64" s="76">
        <f>SUMIF('Entradas e Saídas'!$C$564:$C$655,Controle!$C64,'Entradas e Saídas'!$E$564:$E$655)</f>
        <v>0</v>
      </c>
      <c r="AF64" s="76">
        <f t="shared" si="6"/>
        <v>0</v>
      </c>
      <c r="AG64" s="77">
        <f>AF64*Estoque!$D63</f>
        <v>0</v>
      </c>
      <c r="AH64" s="76">
        <f>SUMIF('Entradas e Saídas'!$C$657:$C$748,Controle!$C64,'Entradas e Saídas'!$D$657:$D$748)</f>
        <v>0</v>
      </c>
      <c r="AI64" s="76">
        <f>SUMIF('Entradas e Saídas'!$C$657:$C$748,Controle!$C64,'Entradas e Saídas'!$E$657:$E$748)</f>
        <v>0</v>
      </c>
      <c r="AJ64" s="76">
        <f t="shared" si="7"/>
        <v>0</v>
      </c>
      <c r="AK64" s="77">
        <f>AJ64*Estoque!$D63</f>
        <v>0</v>
      </c>
      <c r="AL64" s="76">
        <f>SUMIF('Entradas e Saídas'!$C$750:$C$841,Controle!$C64,'Entradas e Saídas'!$D$750:$D$841)</f>
        <v>0</v>
      </c>
      <c r="AM64" s="76">
        <f>SUMIF('Entradas e Saídas'!$C$750:$C$841,Controle!$C64,'Entradas e Saídas'!$E$750:$E$841)</f>
        <v>0</v>
      </c>
      <c r="AN64" s="76">
        <f t="shared" si="8"/>
        <v>0</v>
      </c>
      <c r="AO64" s="77">
        <f>AN64*Estoque!$D63</f>
        <v>0</v>
      </c>
      <c r="AP64" s="76">
        <f>SUMIF('Entradas e Saídas'!$C$843:$C$934,Controle!$C64,'Entradas e Saídas'!$D$843:$D$934)</f>
        <v>0</v>
      </c>
      <c r="AQ64" s="76">
        <f>SUMIF('Entradas e Saídas'!$C$843:$C$934,Controle!$C64,'Entradas e Saídas'!$E$843:$E$934)</f>
        <v>0</v>
      </c>
      <c r="AR64" s="76">
        <f t="shared" si="9"/>
        <v>0</v>
      </c>
      <c r="AS64" s="77">
        <f>AR64*Estoque!$D63</f>
        <v>0</v>
      </c>
      <c r="AT64" s="76">
        <f>SUMIF('Entradas e Saídas'!$C$936:$C$1027,Controle!$C64,'Entradas e Saídas'!$D$936:$D$1027)</f>
        <v>0</v>
      </c>
      <c r="AU64" s="76">
        <f>SUMIF('Entradas e Saídas'!$C$936:$C$1027,Controle!$C64,'Entradas e Saídas'!$E$936:$E$1027)</f>
        <v>0</v>
      </c>
      <c r="AV64" s="76">
        <f t="shared" si="10"/>
        <v>0</v>
      </c>
      <c r="AW64" s="77">
        <f>AV64*Estoque!$D63</f>
        <v>0</v>
      </c>
      <c r="AX64" s="76">
        <f>SUMIF('Entradas e Saídas'!$C$1029:$C$1120,Controle!$C64,'Entradas e Saídas'!$D$1029:$D$1120)</f>
        <v>0</v>
      </c>
      <c r="AY64" s="76">
        <f>SUMIF('Entradas e Saídas'!$C$1029:$C$1120,Controle!$C64,'Entradas e Saídas'!$E$1029:$E$1120)</f>
        <v>0</v>
      </c>
      <c r="AZ64" s="76">
        <f t="shared" si="11"/>
        <v>0</v>
      </c>
      <c r="BA64" s="78">
        <f>AZ64*Estoque!$D63</f>
        <v>0</v>
      </c>
      <c r="BB64" s="79"/>
    </row>
    <row r="65" ht="24.75" customHeight="1">
      <c r="A65" s="73"/>
      <c r="B65" s="74" t="str">
        <f>IF(Estoque!A64="","",Estoque!A64)</f>
        <v/>
      </c>
      <c r="C65" s="75" t="str">
        <f>IF(Estoque!B64="","",Estoque!B64)</f>
        <v/>
      </c>
      <c r="D65" s="76">
        <f>SUM(H65,L65,P65,T65,X65,AB65,AF65,AJ65,AN65,AR65,AV65,AZ65,Estoque!E64)</f>
        <v>0</v>
      </c>
      <c r="E65" s="77">
        <f>D65*Estoque!D64</f>
        <v>0</v>
      </c>
      <c r="F65" s="76">
        <f>SUMIF('Entradas e Saídas'!$C$4:$C$96,Controle!$C65,'Entradas e Saídas'!$D$4:$D$96)</f>
        <v>0</v>
      </c>
      <c r="G65" s="76">
        <f>SUMIF('Entradas e Saídas'!$C$4:$C$96,Controle!$C65,'Entradas e Saídas'!$E$4:$E$96)</f>
        <v>0</v>
      </c>
      <c r="H65" s="76">
        <f t="shared" si="12"/>
        <v>0</v>
      </c>
      <c r="I65" s="77">
        <f>H65*Estoque!$D64</f>
        <v>0</v>
      </c>
      <c r="J65" s="76">
        <f>SUMIF('Entradas e Saídas'!$C$98:$C$190,Controle!$C65,'Entradas e Saídas'!$D$98:$D$190)</f>
        <v>0</v>
      </c>
      <c r="K65" s="76">
        <f>SUMIF('Entradas e Saídas'!$C$98:$C$190,Controle!$C65,'Entradas e Saídas'!$E$98:$E$190)</f>
        <v>0</v>
      </c>
      <c r="L65" s="76">
        <f t="shared" si="1"/>
        <v>0</v>
      </c>
      <c r="M65" s="77">
        <f>L65*Estoque!$D64</f>
        <v>0</v>
      </c>
      <c r="N65" s="76">
        <f>SUMIF('Entradas e Saídas'!$C$192:$C$283,Controle!$C65,'Entradas e Saídas'!$D$192:$D$283)</f>
        <v>0</v>
      </c>
      <c r="O65" s="76">
        <f>SUMIF('Entradas e Saídas'!$C$192:$C$283,Controle!$C65,'Entradas e Saídas'!$E$192:$E$283)</f>
        <v>0</v>
      </c>
      <c r="P65" s="76">
        <f t="shared" si="2"/>
        <v>0</v>
      </c>
      <c r="Q65" s="77">
        <f>P65*Estoque!$D64</f>
        <v>0</v>
      </c>
      <c r="R65" s="76">
        <f>SUMIF('Entradas e Saídas'!$C$285:$C$376,Controle!$C65,'Entradas e Saídas'!$D$285:$D$376)</f>
        <v>0</v>
      </c>
      <c r="S65" s="76">
        <f>SUMIF('Entradas e Saídas'!$C$285:$C$376,Controle!$C65,'Entradas e Saídas'!$E$285:$E$376)</f>
        <v>0</v>
      </c>
      <c r="T65" s="76">
        <f t="shared" si="3"/>
        <v>0</v>
      </c>
      <c r="U65" s="77">
        <f>T65*Estoque!$D64</f>
        <v>0</v>
      </c>
      <c r="V65" s="76">
        <f>SUMIF('Entradas e Saídas'!$C$378:$C$469,Controle!$C65,'Entradas e Saídas'!$D$378:$D$469)</f>
        <v>0</v>
      </c>
      <c r="W65" s="76">
        <f>SUMIF('Entradas e Saídas'!$C$378:$C$469,Controle!$C65,'Entradas e Saídas'!$E$378:$E$469)</f>
        <v>0</v>
      </c>
      <c r="X65" s="76">
        <f t="shared" si="4"/>
        <v>0</v>
      </c>
      <c r="Y65" s="77">
        <f>X65*Estoque!$D64</f>
        <v>0</v>
      </c>
      <c r="Z65" s="76">
        <f>SUMIF('Entradas e Saídas'!$C$471:$C$562,Controle!$C65,'Entradas e Saídas'!$D$471:$D$562)</f>
        <v>0</v>
      </c>
      <c r="AA65" s="76">
        <f>SUMIF('Entradas e Saídas'!$C$471:$C$562,Controle!$C65,'Entradas e Saídas'!$E$471:$E$562)</f>
        <v>0</v>
      </c>
      <c r="AB65" s="76">
        <f t="shared" si="5"/>
        <v>0</v>
      </c>
      <c r="AC65" s="77">
        <f>AB65*Estoque!$D64</f>
        <v>0</v>
      </c>
      <c r="AD65" s="76">
        <f>SUMIF('Entradas e Saídas'!$C$564:$C$655,Controle!$C65,'Entradas e Saídas'!$D$564:$D$655)</f>
        <v>0</v>
      </c>
      <c r="AE65" s="76">
        <f>SUMIF('Entradas e Saídas'!$C$564:$C$655,Controle!$C65,'Entradas e Saídas'!$E$564:$E$655)</f>
        <v>0</v>
      </c>
      <c r="AF65" s="76">
        <f t="shared" si="6"/>
        <v>0</v>
      </c>
      <c r="AG65" s="77">
        <f>AF65*Estoque!$D64</f>
        <v>0</v>
      </c>
      <c r="AH65" s="76">
        <f>SUMIF('Entradas e Saídas'!$C$657:$C$748,Controle!$C65,'Entradas e Saídas'!$D$657:$D$748)</f>
        <v>0</v>
      </c>
      <c r="AI65" s="76">
        <f>SUMIF('Entradas e Saídas'!$C$657:$C$748,Controle!$C65,'Entradas e Saídas'!$E$657:$E$748)</f>
        <v>0</v>
      </c>
      <c r="AJ65" s="76">
        <f t="shared" si="7"/>
        <v>0</v>
      </c>
      <c r="AK65" s="77">
        <f>AJ65*Estoque!$D64</f>
        <v>0</v>
      </c>
      <c r="AL65" s="76">
        <f>SUMIF('Entradas e Saídas'!$C$750:$C$841,Controle!$C65,'Entradas e Saídas'!$D$750:$D$841)</f>
        <v>0</v>
      </c>
      <c r="AM65" s="76">
        <f>SUMIF('Entradas e Saídas'!$C$750:$C$841,Controle!$C65,'Entradas e Saídas'!$E$750:$E$841)</f>
        <v>0</v>
      </c>
      <c r="AN65" s="76">
        <f t="shared" si="8"/>
        <v>0</v>
      </c>
      <c r="AO65" s="77">
        <f>AN65*Estoque!$D64</f>
        <v>0</v>
      </c>
      <c r="AP65" s="76">
        <f>SUMIF('Entradas e Saídas'!$C$843:$C$934,Controle!$C65,'Entradas e Saídas'!$D$843:$D$934)</f>
        <v>0</v>
      </c>
      <c r="AQ65" s="76">
        <f>SUMIF('Entradas e Saídas'!$C$843:$C$934,Controle!$C65,'Entradas e Saídas'!$E$843:$E$934)</f>
        <v>0</v>
      </c>
      <c r="AR65" s="76">
        <f t="shared" si="9"/>
        <v>0</v>
      </c>
      <c r="AS65" s="77">
        <f>AR65*Estoque!$D64</f>
        <v>0</v>
      </c>
      <c r="AT65" s="76">
        <f>SUMIF('Entradas e Saídas'!$C$936:$C$1027,Controle!$C65,'Entradas e Saídas'!$D$936:$D$1027)</f>
        <v>0</v>
      </c>
      <c r="AU65" s="76">
        <f>SUMIF('Entradas e Saídas'!$C$936:$C$1027,Controle!$C65,'Entradas e Saídas'!$E$936:$E$1027)</f>
        <v>0</v>
      </c>
      <c r="AV65" s="76">
        <f t="shared" si="10"/>
        <v>0</v>
      </c>
      <c r="AW65" s="77">
        <f>AV65*Estoque!$D64</f>
        <v>0</v>
      </c>
      <c r="AX65" s="76">
        <f>SUMIF('Entradas e Saídas'!$C$1029:$C$1120,Controle!$C65,'Entradas e Saídas'!$D$1029:$D$1120)</f>
        <v>0</v>
      </c>
      <c r="AY65" s="76">
        <f>SUMIF('Entradas e Saídas'!$C$1029:$C$1120,Controle!$C65,'Entradas e Saídas'!$E$1029:$E$1120)</f>
        <v>0</v>
      </c>
      <c r="AZ65" s="76">
        <f t="shared" si="11"/>
        <v>0</v>
      </c>
      <c r="BA65" s="78">
        <f>AZ65*Estoque!$D64</f>
        <v>0</v>
      </c>
      <c r="BB65" s="79"/>
    </row>
    <row r="66" ht="24.75" customHeight="1">
      <c r="A66" s="73"/>
      <c r="B66" s="74" t="str">
        <f>IF(Estoque!A65="","",Estoque!A65)</f>
        <v/>
      </c>
      <c r="C66" s="75" t="str">
        <f>IF(Estoque!B65="","",Estoque!B65)</f>
        <v/>
      </c>
      <c r="D66" s="76">
        <f>SUM(H66,L66,P66,T66,X66,AB66,AF66,AJ66,AN66,AR66,AV66,AZ66,Estoque!E65)</f>
        <v>0</v>
      </c>
      <c r="E66" s="77">
        <f>D66*Estoque!D65</f>
        <v>0</v>
      </c>
      <c r="F66" s="76">
        <f>SUMIF('Entradas e Saídas'!$C$4:$C$96,Controle!$C66,'Entradas e Saídas'!$D$4:$D$96)</f>
        <v>0</v>
      </c>
      <c r="G66" s="76">
        <f>SUMIF('Entradas e Saídas'!$C$4:$C$96,Controle!$C66,'Entradas e Saídas'!$E$4:$E$96)</f>
        <v>0</v>
      </c>
      <c r="H66" s="76">
        <f t="shared" si="12"/>
        <v>0</v>
      </c>
      <c r="I66" s="77">
        <f>H66*Estoque!$D65</f>
        <v>0</v>
      </c>
      <c r="J66" s="76">
        <f>SUMIF('Entradas e Saídas'!$C$98:$C$190,Controle!$C66,'Entradas e Saídas'!$D$98:$D$190)</f>
        <v>0</v>
      </c>
      <c r="K66" s="76">
        <f>SUMIF('Entradas e Saídas'!$C$98:$C$190,Controle!$C66,'Entradas e Saídas'!$E$98:$E$190)</f>
        <v>0</v>
      </c>
      <c r="L66" s="76">
        <f t="shared" si="1"/>
        <v>0</v>
      </c>
      <c r="M66" s="77">
        <f>L66*Estoque!$D65</f>
        <v>0</v>
      </c>
      <c r="N66" s="76">
        <f>SUMIF('Entradas e Saídas'!$C$192:$C$283,Controle!$C66,'Entradas e Saídas'!$D$192:$D$283)</f>
        <v>0</v>
      </c>
      <c r="O66" s="76">
        <f>SUMIF('Entradas e Saídas'!$C$192:$C$283,Controle!$C66,'Entradas e Saídas'!$E$192:$E$283)</f>
        <v>0</v>
      </c>
      <c r="P66" s="76">
        <f t="shared" si="2"/>
        <v>0</v>
      </c>
      <c r="Q66" s="77">
        <f>P66*Estoque!$D65</f>
        <v>0</v>
      </c>
      <c r="R66" s="76">
        <f>SUMIF('Entradas e Saídas'!$C$285:$C$376,Controle!$C66,'Entradas e Saídas'!$D$285:$D$376)</f>
        <v>0</v>
      </c>
      <c r="S66" s="76">
        <f>SUMIF('Entradas e Saídas'!$C$285:$C$376,Controle!$C66,'Entradas e Saídas'!$E$285:$E$376)</f>
        <v>0</v>
      </c>
      <c r="T66" s="76">
        <f t="shared" si="3"/>
        <v>0</v>
      </c>
      <c r="U66" s="77">
        <f>T66*Estoque!$D65</f>
        <v>0</v>
      </c>
      <c r="V66" s="76">
        <f>SUMIF('Entradas e Saídas'!$C$378:$C$469,Controle!$C66,'Entradas e Saídas'!$D$378:$D$469)</f>
        <v>0</v>
      </c>
      <c r="W66" s="76">
        <f>SUMIF('Entradas e Saídas'!$C$378:$C$469,Controle!$C66,'Entradas e Saídas'!$E$378:$E$469)</f>
        <v>0</v>
      </c>
      <c r="X66" s="76">
        <f t="shared" si="4"/>
        <v>0</v>
      </c>
      <c r="Y66" s="77">
        <f>X66*Estoque!$D65</f>
        <v>0</v>
      </c>
      <c r="Z66" s="76">
        <f>SUMIF('Entradas e Saídas'!$C$471:$C$562,Controle!$C66,'Entradas e Saídas'!$D$471:$D$562)</f>
        <v>0</v>
      </c>
      <c r="AA66" s="76">
        <f>SUMIF('Entradas e Saídas'!$C$471:$C$562,Controle!$C66,'Entradas e Saídas'!$E$471:$E$562)</f>
        <v>0</v>
      </c>
      <c r="AB66" s="76">
        <f t="shared" si="5"/>
        <v>0</v>
      </c>
      <c r="AC66" s="77">
        <f>AB66*Estoque!$D65</f>
        <v>0</v>
      </c>
      <c r="AD66" s="76">
        <f>SUMIF('Entradas e Saídas'!$C$564:$C$655,Controle!$C66,'Entradas e Saídas'!$D$564:$D$655)</f>
        <v>0</v>
      </c>
      <c r="AE66" s="76">
        <f>SUMIF('Entradas e Saídas'!$C$564:$C$655,Controle!$C66,'Entradas e Saídas'!$E$564:$E$655)</f>
        <v>0</v>
      </c>
      <c r="AF66" s="76">
        <f t="shared" si="6"/>
        <v>0</v>
      </c>
      <c r="AG66" s="77">
        <f>AF66*Estoque!$D65</f>
        <v>0</v>
      </c>
      <c r="AH66" s="76">
        <f>SUMIF('Entradas e Saídas'!$C$657:$C$748,Controle!$C66,'Entradas e Saídas'!$D$657:$D$748)</f>
        <v>0</v>
      </c>
      <c r="AI66" s="76">
        <f>SUMIF('Entradas e Saídas'!$C$657:$C$748,Controle!$C66,'Entradas e Saídas'!$E$657:$E$748)</f>
        <v>0</v>
      </c>
      <c r="AJ66" s="76">
        <f t="shared" si="7"/>
        <v>0</v>
      </c>
      <c r="AK66" s="77">
        <f>AJ66*Estoque!$D65</f>
        <v>0</v>
      </c>
      <c r="AL66" s="76">
        <f>SUMIF('Entradas e Saídas'!$C$750:$C$841,Controle!$C66,'Entradas e Saídas'!$D$750:$D$841)</f>
        <v>0</v>
      </c>
      <c r="AM66" s="76">
        <f>SUMIF('Entradas e Saídas'!$C$750:$C$841,Controle!$C66,'Entradas e Saídas'!$E$750:$E$841)</f>
        <v>0</v>
      </c>
      <c r="AN66" s="76">
        <f t="shared" si="8"/>
        <v>0</v>
      </c>
      <c r="AO66" s="77">
        <f>AN66*Estoque!$D65</f>
        <v>0</v>
      </c>
      <c r="AP66" s="76">
        <f>SUMIF('Entradas e Saídas'!$C$843:$C$934,Controle!$C66,'Entradas e Saídas'!$D$843:$D$934)</f>
        <v>0</v>
      </c>
      <c r="AQ66" s="76">
        <f>SUMIF('Entradas e Saídas'!$C$843:$C$934,Controle!$C66,'Entradas e Saídas'!$E$843:$E$934)</f>
        <v>0</v>
      </c>
      <c r="AR66" s="76">
        <f t="shared" si="9"/>
        <v>0</v>
      </c>
      <c r="AS66" s="77">
        <f>AR66*Estoque!$D65</f>
        <v>0</v>
      </c>
      <c r="AT66" s="76">
        <f>SUMIF('Entradas e Saídas'!$C$936:$C$1027,Controle!$C66,'Entradas e Saídas'!$D$936:$D$1027)</f>
        <v>0</v>
      </c>
      <c r="AU66" s="76">
        <f>SUMIF('Entradas e Saídas'!$C$936:$C$1027,Controle!$C66,'Entradas e Saídas'!$E$936:$E$1027)</f>
        <v>0</v>
      </c>
      <c r="AV66" s="76">
        <f t="shared" si="10"/>
        <v>0</v>
      </c>
      <c r="AW66" s="77">
        <f>AV66*Estoque!$D65</f>
        <v>0</v>
      </c>
      <c r="AX66" s="76">
        <f>SUMIF('Entradas e Saídas'!$C$1029:$C$1120,Controle!$C66,'Entradas e Saídas'!$D$1029:$D$1120)</f>
        <v>0</v>
      </c>
      <c r="AY66" s="76">
        <f>SUMIF('Entradas e Saídas'!$C$1029:$C$1120,Controle!$C66,'Entradas e Saídas'!$E$1029:$E$1120)</f>
        <v>0</v>
      </c>
      <c r="AZ66" s="76">
        <f t="shared" si="11"/>
        <v>0</v>
      </c>
      <c r="BA66" s="78">
        <f>AZ66*Estoque!$D65</f>
        <v>0</v>
      </c>
      <c r="BB66" s="79"/>
    </row>
    <row r="67" ht="24.75" customHeight="1">
      <c r="A67" s="73"/>
      <c r="B67" s="74" t="str">
        <f>IF(Estoque!A66="","",Estoque!A66)</f>
        <v/>
      </c>
      <c r="C67" s="75" t="str">
        <f>IF(Estoque!B66="","",Estoque!B66)</f>
        <v/>
      </c>
      <c r="D67" s="76">
        <f>SUM(H67,L67,P67,T67,X67,AB67,AF67,AJ67,AN67,AR67,AV67,AZ67,Estoque!E66)</f>
        <v>0</v>
      </c>
      <c r="E67" s="77">
        <f>D67*Estoque!D66</f>
        <v>0</v>
      </c>
      <c r="F67" s="76">
        <f>SUMIF('Entradas e Saídas'!$C$4:$C$96,Controle!$C67,'Entradas e Saídas'!$D$4:$D$96)</f>
        <v>0</v>
      </c>
      <c r="G67" s="76">
        <f>SUMIF('Entradas e Saídas'!$C$4:$C$96,Controle!$C67,'Entradas e Saídas'!$E$4:$E$96)</f>
        <v>0</v>
      </c>
      <c r="H67" s="76">
        <f t="shared" si="12"/>
        <v>0</v>
      </c>
      <c r="I67" s="77">
        <f>H67*Estoque!$D66</f>
        <v>0</v>
      </c>
      <c r="J67" s="76">
        <f>SUMIF('Entradas e Saídas'!$C$98:$C$190,Controle!$C67,'Entradas e Saídas'!$D$98:$D$190)</f>
        <v>0</v>
      </c>
      <c r="K67" s="76">
        <f>SUMIF('Entradas e Saídas'!$C$98:$C$190,Controle!$C67,'Entradas e Saídas'!$E$98:$E$190)</f>
        <v>0</v>
      </c>
      <c r="L67" s="76">
        <f t="shared" si="1"/>
        <v>0</v>
      </c>
      <c r="M67" s="77">
        <f>L67*Estoque!$D66</f>
        <v>0</v>
      </c>
      <c r="N67" s="76">
        <f>SUMIF('Entradas e Saídas'!$C$192:$C$283,Controle!$C67,'Entradas e Saídas'!$D$192:$D$283)</f>
        <v>0</v>
      </c>
      <c r="O67" s="76">
        <f>SUMIF('Entradas e Saídas'!$C$192:$C$283,Controle!$C67,'Entradas e Saídas'!$E$192:$E$283)</f>
        <v>0</v>
      </c>
      <c r="P67" s="76">
        <f t="shared" si="2"/>
        <v>0</v>
      </c>
      <c r="Q67" s="77">
        <f>P67*Estoque!$D66</f>
        <v>0</v>
      </c>
      <c r="R67" s="76">
        <f>SUMIF('Entradas e Saídas'!$C$285:$C$376,Controle!$C67,'Entradas e Saídas'!$D$285:$D$376)</f>
        <v>0</v>
      </c>
      <c r="S67" s="76">
        <f>SUMIF('Entradas e Saídas'!$C$285:$C$376,Controle!$C67,'Entradas e Saídas'!$E$285:$E$376)</f>
        <v>0</v>
      </c>
      <c r="T67" s="76">
        <f t="shared" si="3"/>
        <v>0</v>
      </c>
      <c r="U67" s="77">
        <f>T67*Estoque!$D66</f>
        <v>0</v>
      </c>
      <c r="V67" s="76">
        <f>SUMIF('Entradas e Saídas'!$C$378:$C$469,Controle!$C67,'Entradas e Saídas'!$D$378:$D$469)</f>
        <v>0</v>
      </c>
      <c r="W67" s="76">
        <f>SUMIF('Entradas e Saídas'!$C$378:$C$469,Controle!$C67,'Entradas e Saídas'!$E$378:$E$469)</f>
        <v>0</v>
      </c>
      <c r="X67" s="76">
        <f t="shared" si="4"/>
        <v>0</v>
      </c>
      <c r="Y67" s="77">
        <f>X67*Estoque!$D66</f>
        <v>0</v>
      </c>
      <c r="Z67" s="76">
        <f>SUMIF('Entradas e Saídas'!$C$471:$C$562,Controle!$C67,'Entradas e Saídas'!$D$471:$D$562)</f>
        <v>0</v>
      </c>
      <c r="AA67" s="76">
        <f>SUMIF('Entradas e Saídas'!$C$471:$C$562,Controle!$C67,'Entradas e Saídas'!$E$471:$E$562)</f>
        <v>0</v>
      </c>
      <c r="AB67" s="76">
        <f t="shared" si="5"/>
        <v>0</v>
      </c>
      <c r="AC67" s="77">
        <f>AB67*Estoque!$D66</f>
        <v>0</v>
      </c>
      <c r="AD67" s="76">
        <f>SUMIF('Entradas e Saídas'!$C$564:$C$655,Controle!$C67,'Entradas e Saídas'!$D$564:$D$655)</f>
        <v>0</v>
      </c>
      <c r="AE67" s="76">
        <f>SUMIF('Entradas e Saídas'!$C$564:$C$655,Controle!$C67,'Entradas e Saídas'!$E$564:$E$655)</f>
        <v>0</v>
      </c>
      <c r="AF67" s="76">
        <f t="shared" si="6"/>
        <v>0</v>
      </c>
      <c r="AG67" s="77">
        <f>AF67*Estoque!$D66</f>
        <v>0</v>
      </c>
      <c r="AH67" s="76">
        <f>SUMIF('Entradas e Saídas'!$C$657:$C$748,Controle!$C67,'Entradas e Saídas'!$D$657:$D$748)</f>
        <v>0</v>
      </c>
      <c r="AI67" s="76">
        <f>SUMIF('Entradas e Saídas'!$C$657:$C$748,Controle!$C67,'Entradas e Saídas'!$E$657:$E$748)</f>
        <v>0</v>
      </c>
      <c r="AJ67" s="76">
        <f t="shared" si="7"/>
        <v>0</v>
      </c>
      <c r="AK67" s="77">
        <f>AJ67*Estoque!$D66</f>
        <v>0</v>
      </c>
      <c r="AL67" s="76">
        <f>SUMIF('Entradas e Saídas'!$C$750:$C$841,Controle!$C67,'Entradas e Saídas'!$D$750:$D$841)</f>
        <v>0</v>
      </c>
      <c r="AM67" s="76">
        <f>SUMIF('Entradas e Saídas'!$C$750:$C$841,Controle!$C67,'Entradas e Saídas'!$E$750:$E$841)</f>
        <v>0</v>
      </c>
      <c r="AN67" s="76">
        <f t="shared" si="8"/>
        <v>0</v>
      </c>
      <c r="AO67" s="77">
        <f>AN67*Estoque!$D66</f>
        <v>0</v>
      </c>
      <c r="AP67" s="76">
        <f>SUMIF('Entradas e Saídas'!$C$843:$C$934,Controle!$C67,'Entradas e Saídas'!$D$843:$D$934)</f>
        <v>0</v>
      </c>
      <c r="AQ67" s="76">
        <f>SUMIF('Entradas e Saídas'!$C$843:$C$934,Controle!$C67,'Entradas e Saídas'!$E$843:$E$934)</f>
        <v>0</v>
      </c>
      <c r="AR67" s="76">
        <f t="shared" si="9"/>
        <v>0</v>
      </c>
      <c r="AS67" s="77">
        <f>AR67*Estoque!$D66</f>
        <v>0</v>
      </c>
      <c r="AT67" s="76">
        <f>SUMIF('Entradas e Saídas'!$C$936:$C$1027,Controle!$C67,'Entradas e Saídas'!$D$936:$D$1027)</f>
        <v>0</v>
      </c>
      <c r="AU67" s="76">
        <f>SUMIF('Entradas e Saídas'!$C$936:$C$1027,Controle!$C67,'Entradas e Saídas'!$E$936:$E$1027)</f>
        <v>0</v>
      </c>
      <c r="AV67" s="76">
        <f t="shared" si="10"/>
        <v>0</v>
      </c>
      <c r="AW67" s="77">
        <f>AV67*Estoque!$D66</f>
        <v>0</v>
      </c>
      <c r="AX67" s="76">
        <f>SUMIF('Entradas e Saídas'!$C$1029:$C$1120,Controle!$C67,'Entradas e Saídas'!$D$1029:$D$1120)</f>
        <v>0</v>
      </c>
      <c r="AY67" s="76">
        <f>SUMIF('Entradas e Saídas'!$C$1029:$C$1120,Controle!$C67,'Entradas e Saídas'!$E$1029:$E$1120)</f>
        <v>0</v>
      </c>
      <c r="AZ67" s="76">
        <f t="shared" si="11"/>
        <v>0</v>
      </c>
      <c r="BA67" s="78">
        <f>AZ67*Estoque!$D66</f>
        <v>0</v>
      </c>
      <c r="BB67" s="79"/>
    </row>
    <row r="68" ht="24.75" customHeight="1">
      <c r="A68" s="73"/>
      <c r="B68" s="74" t="str">
        <f>IF(Estoque!A67="","",Estoque!A67)</f>
        <v/>
      </c>
      <c r="C68" s="75" t="str">
        <f>IF(Estoque!B67="","",Estoque!B67)</f>
        <v/>
      </c>
      <c r="D68" s="76">
        <f>SUM(H68,L68,P68,T68,X68,AB68,AF68,AJ68,AN68,AR68,AV68,AZ68,Estoque!E67)</f>
        <v>0</v>
      </c>
      <c r="E68" s="77">
        <f>D68*Estoque!D67</f>
        <v>0</v>
      </c>
      <c r="F68" s="76">
        <f>SUMIF('Entradas e Saídas'!$C$4:$C$96,Controle!$C68,'Entradas e Saídas'!$D$4:$D$96)</f>
        <v>0</v>
      </c>
      <c r="G68" s="76">
        <f>SUMIF('Entradas e Saídas'!$C$4:$C$96,Controle!$C68,'Entradas e Saídas'!$E$4:$E$96)</f>
        <v>0</v>
      </c>
      <c r="H68" s="76">
        <f t="shared" si="12"/>
        <v>0</v>
      </c>
      <c r="I68" s="77">
        <f>H68*Estoque!$D67</f>
        <v>0</v>
      </c>
      <c r="J68" s="76">
        <f>SUMIF('Entradas e Saídas'!$C$98:$C$190,Controle!$C68,'Entradas e Saídas'!$D$98:$D$190)</f>
        <v>0</v>
      </c>
      <c r="K68" s="76">
        <f>SUMIF('Entradas e Saídas'!$C$98:$C$190,Controle!$C68,'Entradas e Saídas'!$E$98:$E$190)</f>
        <v>0</v>
      </c>
      <c r="L68" s="76">
        <f t="shared" si="1"/>
        <v>0</v>
      </c>
      <c r="M68" s="77">
        <f>L68*Estoque!$D67</f>
        <v>0</v>
      </c>
      <c r="N68" s="76">
        <f>SUMIF('Entradas e Saídas'!$C$192:$C$283,Controle!$C68,'Entradas e Saídas'!$D$192:$D$283)</f>
        <v>0</v>
      </c>
      <c r="O68" s="76">
        <f>SUMIF('Entradas e Saídas'!$C$192:$C$283,Controle!$C68,'Entradas e Saídas'!$E$192:$E$283)</f>
        <v>0</v>
      </c>
      <c r="P68" s="76">
        <f t="shared" si="2"/>
        <v>0</v>
      </c>
      <c r="Q68" s="77">
        <f>P68*Estoque!$D67</f>
        <v>0</v>
      </c>
      <c r="R68" s="76">
        <f>SUMIF('Entradas e Saídas'!$C$285:$C$376,Controle!$C68,'Entradas e Saídas'!$D$285:$D$376)</f>
        <v>0</v>
      </c>
      <c r="S68" s="76">
        <f>SUMIF('Entradas e Saídas'!$C$285:$C$376,Controle!$C68,'Entradas e Saídas'!$E$285:$E$376)</f>
        <v>0</v>
      </c>
      <c r="T68" s="76">
        <f t="shared" si="3"/>
        <v>0</v>
      </c>
      <c r="U68" s="77">
        <f>T68*Estoque!$D67</f>
        <v>0</v>
      </c>
      <c r="V68" s="76">
        <f>SUMIF('Entradas e Saídas'!$C$378:$C$469,Controle!$C68,'Entradas e Saídas'!$D$378:$D$469)</f>
        <v>0</v>
      </c>
      <c r="W68" s="76">
        <f>SUMIF('Entradas e Saídas'!$C$378:$C$469,Controle!$C68,'Entradas e Saídas'!$E$378:$E$469)</f>
        <v>0</v>
      </c>
      <c r="X68" s="76">
        <f t="shared" si="4"/>
        <v>0</v>
      </c>
      <c r="Y68" s="77">
        <f>X68*Estoque!$D67</f>
        <v>0</v>
      </c>
      <c r="Z68" s="76">
        <f>SUMIF('Entradas e Saídas'!$C$471:$C$562,Controle!$C68,'Entradas e Saídas'!$D$471:$D$562)</f>
        <v>0</v>
      </c>
      <c r="AA68" s="76">
        <f>SUMIF('Entradas e Saídas'!$C$471:$C$562,Controle!$C68,'Entradas e Saídas'!$E$471:$E$562)</f>
        <v>0</v>
      </c>
      <c r="AB68" s="76">
        <f t="shared" si="5"/>
        <v>0</v>
      </c>
      <c r="AC68" s="77">
        <f>AB68*Estoque!$D67</f>
        <v>0</v>
      </c>
      <c r="AD68" s="76">
        <f>SUMIF('Entradas e Saídas'!$C$564:$C$655,Controle!$C68,'Entradas e Saídas'!$D$564:$D$655)</f>
        <v>0</v>
      </c>
      <c r="AE68" s="76">
        <f>SUMIF('Entradas e Saídas'!$C$564:$C$655,Controle!$C68,'Entradas e Saídas'!$E$564:$E$655)</f>
        <v>0</v>
      </c>
      <c r="AF68" s="76">
        <f t="shared" si="6"/>
        <v>0</v>
      </c>
      <c r="AG68" s="77">
        <f>AF68*Estoque!$D67</f>
        <v>0</v>
      </c>
      <c r="AH68" s="76">
        <f>SUMIF('Entradas e Saídas'!$C$657:$C$748,Controle!$C68,'Entradas e Saídas'!$D$657:$D$748)</f>
        <v>0</v>
      </c>
      <c r="AI68" s="76">
        <f>SUMIF('Entradas e Saídas'!$C$657:$C$748,Controle!$C68,'Entradas e Saídas'!$E$657:$E$748)</f>
        <v>0</v>
      </c>
      <c r="AJ68" s="76">
        <f t="shared" si="7"/>
        <v>0</v>
      </c>
      <c r="AK68" s="77">
        <f>AJ68*Estoque!$D67</f>
        <v>0</v>
      </c>
      <c r="AL68" s="76">
        <f>SUMIF('Entradas e Saídas'!$C$750:$C$841,Controle!$C68,'Entradas e Saídas'!$D$750:$D$841)</f>
        <v>0</v>
      </c>
      <c r="AM68" s="76">
        <f>SUMIF('Entradas e Saídas'!$C$750:$C$841,Controle!$C68,'Entradas e Saídas'!$E$750:$E$841)</f>
        <v>0</v>
      </c>
      <c r="AN68" s="76">
        <f t="shared" si="8"/>
        <v>0</v>
      </c>
      <c r="AO68" s="77">
        <f>AN68*Estoque!$D67</f>
        <v>0</v>
      </c>
      <c r="AP68" s="76">
        <f>SUMIF('Entradas e Saídas'!$C$843:$C$934,Controle!$C68,'Entradas e Saídas'!$D$843:$D$934)</f>
        <v>0</v>
      </c>
      <c r="AQ68" s="76">
        <f>SUMIF('Entradas e Saídas'!$C$843:$C$934,Controle!$C68,'Entradas e Saídas'!$E$843:$E$934)</f>
        <v>0</v>
      </c>
      <c r="AR68" s="76">
        <f t="shared" si="9"/>
        <v>0</v>
      </c>
      <c r="AS68" s="77">
        <f>AR68*Estoque!$D67</f>
        <v>0</v>
      </c>
      <c r="AT68" s="76">
        <f>SUMIF('Entradas e Saídas'!$C$936:$C$1027,Controle!$C68,'Entradas e Saídas'!$D$936:$D$1027)</f>
        <v>0</v>
      </c>
      <c r="AU68" s="76">
        <f>SUMIF('Entradas e Saídas'!$C$936:$C$1027,Controle!$C68,'Entradas e Saídas'!$E$936:$E$1027)</f>
        <v>0</v>
      </c>
      <c r="AV68" s="76">
        <f t="shared" si="10"/>
        <v>0</v>
      </c>
      <c r="AW68" s="77">
        <f>AV68*Estoque!$D67</f>
        <v>0</v>
      </c>
      <c r="AX68" s="76">
        <f>SUMIF('Entradas e Saídas'!$C$1029:$C$1120,Controle!$C68,'Entradas e Saídas'!$D$1029:$D$1120)</f>
        <v>0</v>
      </c>
      <c r="AY68" s="76">
        <f>SUMIF('Entradas e Saídas'!$C$1029:$C$1120,Controle!$C68,'Entradas e Saídas'!$E$1029:$E$1120)</f>
        <v>0</v>
      </c>
      <c r="AZ68" s="76">
        <f t="shared" si="11"/>
        <v>0</v>
      </c>
      <c r="BA68" s="78">
        <f>AZ68*Estoque!$D67</f>
        <v>0</v>
      </c>
      <c r="BB68" s="79"/>
    </row>
    <row r="69" ht="24.75" customHeight="1">
      <c r="A69" s="73"/>
      <c r="B69" s="74" t="str">
        <f>IF(Estoque!A68="","",Estoque!A68)</f>
        <v/>
      </c>
      <c r="C69" s="75" t="str">
        <f>IF(Estoque!B68="","",Estoque!B68)</f>
        <v/>
      </c>
      <c r="D69" s="76">
        <f>SUM(H69,L69,P69,T69,X69,AB69,AF69,AJ69,AN69,AR69,AV69,AZ69,Estoque!E68)</f>
        <v>0</v>
      </c>
      <c r="E69" s="77">
        <f>D69*Estoque!D68</f>
        <v>0</v>
      </c>
      <c r="F69" s="76">
        <f>SUMIF('Entradas e Saídas'!$C$4:$C$96,Controle!$C69,'Entradas e Saídas'!$D$4:$D$96)</f>
        <v>0</v>
      </c>
      <c r="G69" s="76">
        <f>SUMIF('Entradas e Saídas'!$C$4:$C$96,Controle!$C69,'Entradas e Saídas'!$E$4:$E$96)</f>
        <v>0</v>
      </c>
      <c r="H69" s="76">
        <f t="shared" si="12"/>
        <v>0</v>
      </c>
      <c r="I69" s="77">
        <f>H69*Estoque!$D68</f>
        <v>0</v>
      </c>
      <c r="J69" s="76">
        <f>SUMIF('Entradas e Saídas'!$C$98:$C$190,Controle!$C69,'Entradas e Saídas'!$D$98:$D$190)</f>
        <v>0</v>
      </c>
      <c r="K69" s="76">
        <f>SUMIF('Entradas e Saídas'!$C$98:$C$190,Controle!$C69,'Entradas e Saídas'!$E$98:$E$190)</f>
        <v>0</v>
      </c>
      <c r="L69" s="76">
        <f t="shared" si="1"/>
        <v>0</v>
      </c>
      <c r="M69" s="77">
        <f>L69*Estoque!$D68</f>
        <v>0</v>
      </c>
      <c r="N69" s="76">
        <f>SUMIF('Entradas e Saídas'!$C$192:$C$283,Controle!$C69,'Entradas e Saídas'!$D$192:$D$283)</f>
        <v>0</v>
      </c>
      <c r="O69" s="76">
        <f>SUMIF('Entradas e Saídas'!$C$192:$C$283,Controle!$C69,'Entradas e Saídas'!$E$192:$E$283)</f>
        <v>0</v>
      </c>
      <c r="P69" s="76">
        <f t="shared" si="2"/>
        <v>0</v>
      </c>
      <c r="Q69" s="77">
        <f>P69*Estoque!$D68</f>
        <v>0</v>
      </c>
      <c r="R69" s="76">
        <f>SUMIF('Entradas e Saídas'!$C$285:$C$376,Controle!$C69,'Entradas e Saídas'!$D$285:$D$376)</f>
        <v>0</v>
      </c>
      <c r="S69" s="76">
        <f>SUMIF('Entradas e Saídas'!$C$285:$C$376,Controle!$C69,'Entradas e Saídas'!$E$285:$E$376)</f>
        <v>0</v>
      </c>
      <c r="T69" s="76">
        <f t="shared" si="3"/>
        <v>0</v>
      </c>
      <c r="U69" s="77">
        <f>T69*Estoque!$D68</f>
        <v>0</v>
      </c>
      <c r="V69" s="76">
        <f>SUMIF('Entradas e Saídas'!$C$378:$C$469,Controle!$C69,'Entradas e Saídas'!$D$378:$D$469)</f>
        <v>0</v>
      </c>
      <c r="W69" s="76">
        <f>SUMIF('Entradas e Saídas'!$C$378:$C$469,Controle!$C69,'Entradas e Saídas'!$E$378:$E$469)</f>
        <v>0</v>
      </c>
      <c r="X69" s="76">
        <f t="shared" si="4"/>
        <v>0</v>
      </c>
      <c r="Y69" s="77">
        <f>X69*Estoque!$D68</f>
        <v>0</v>
      </c>
      <c r="Z69" s="76">
        <f>SUMIF('Entradas e Saídas'!$C$471:$C$562,Controle!$C69,'Entradas e Saídas'!$D$471:$D$562)</f>
        <v>0</v>
      </c>
      <c r="AA69" s="76">
        <f>SUMIF('Entradas e Saídas'!$C$471:$C$562,Controle!$C69,'Entradas e Saídas'!$E$471:$E$562)</f>
        <v>0</v>
      </c>
      <c r="AB69" s="76">
        <f t="shared" si="5"/>
        <v>0</v>
      </c>
      <c r="AC69" s="77">
        <f>AB69*Estoque!$D68</f>
        <v>0</v>
      </c>
      <c r="AD69" s="76">
        <f>SUMIF('Entradas e Saídas'!$C$564:$C$655,Controle!$C69,'Entradas e Saídas'!$D$564:$D$655)</f>
        <v>0</v>
      </c>
      <c r="AE69" s="76">
        <f>SUMIF('Entradas e Saídas'!$C$564:$C$655,Controle!$C69,'Entradas e Saídas'!$E$564:$E$655)</f>
        <v>0</v>
      </c>
      <c r="AF69" s="76">
        <f t="shared" si="6"/>
        <v>0</v>
      </c>
      <c r="AG69" s="77">
        <f>AF69*Estoque!$D68</f>
        <v>0</v>
      </c>
      <c r="AH69" s="76">
        <f>SUMIF('Entradas e Saídas'!$C$657:$C$748,Controle!$C69,'Entradas e Saídas'!$D$657:$D$748)</f>
        <v>0</v>
      </c>
      <c r="AI69" s="76">
        <f>SUMIF('Entradas e Saídas'!$C$657:$C$748,Controle!$C69,'Entradas e Saídas'!$E$657:$E$748)</f>
        <v>0</v>
      </c>
      <c r="AJ69" s="76">
        <f t="shared" si="7"/>
        <v>0</v>
      </c>
      <c r="AK69" s="77">
        <f>AJ69*Estoque!$D68</f>
        <v>0</v>
      </c>
      <c r="AL69" s="76">
        <f>SUMIF('Entradas e Saídas'!$C$750:$C$841,Controle!$C69,'Entradas e Saídas'!$D$750:$D$841)</f>
        <v>0</v>
      </c>
      <c r="AM69" s="76">
        <f>SUMIF('Entradas e Saídas'!$C$750:$C$841,Controle!$C69,'Entradas e Saídas'!$E$750:$E$841)</f>
        <v>0</v>
      </c>
      <c r="AN69" s="76">
        <f t="shared" si="8"/>
        <v>0</v>
      </c>
      <c r="AO69" s="77">
        <f>AN69*Estoque!$D68</f>
        <v>0</v>
      </c>
      <c r="AP69" s="76">
        <f>SUMIF('Entradas e Saídas'!$C$843:$C$934,Controle!$C69,'Entradas e Saídas'!$D$843:$D$934)</f>
        <v>0</v>
      </c>
      <c r="AQ69" s="76">
        <f>SUMIF('Entradas e Saídas'!$C$843:$C$934,Controle!$C69,'Entradas e Saídas'!$E$843:$E$934)</f>
        <v>0</v>
      </c>
      <c r="AR69" s="76">
        <f t="shared" si="9"/>
        <v>0</v>
      </c>
      <c r="AS69" s="77">
        <f>AR69*Estoque!$D68</f>
        <v>0</v>
      </c>
      <c r="AT69" s="76">
        <f>SUMIF('Entradas e Saídas'!$C$936:$C$1027,Controle!$C69,'Entradas e Saídas'!$D$936:$D$1027)</f>
        <v>0</v>
      </c>
      <c r="AU69" s="76">
        <f>SUMIF('Entradas e Saídas'!$C$936:$C$1027,Controle!$C69,'Entradas e Saídas'!$E$936:$E$1027)</f>
        <v>0</v>
      </c>
      <c r="AV69" s="76">
        <f t="shared" si="10"/>
        <v>0</v>
      </c>
      <c r="AW69" s="77">
        <f>AV69*Estoque!$D68</f>
        <v>0</v>
      </c>
      <c r="AX69" s="76">
        <f>SUMIF('Entradas e Saídas'!$C$1029:$C$1120,Controle!$C69,'Entradas e Saídas'!$D$1029:$D$1120)</f>
        <v>0</v>
      </c>
      <c r="AY69" s="76">
        <f>SUMIF('Entradas e Saídas'!$C$1029:$C$1120,Controle!$C69,'Entradas e Saídas'!$E$1029:$E$1120)</f>
        <v>0</v>
      </c>
      <c r="AZ69" s="76">
        <f t="shared" si="11"/>
        <v>0</v>
      </c>
      <c r="BA69" s="78">
        <f>AZ69*Estoque!$D68</f>
        <v>0</v>
      </c>
      <c r="BB69" s="79"/>
    </row>
    <row r="70" ht="24.75" customHeight="1">
      <c r="A70" s="73"/>
      <c r="B70" s="74" t="str">
        <f>IF(Estoque!A69="","",Estoque!A69)</f>
        <v/>
      </c>
      <c r="C70" s="75" t="str">
        <f>IF(Estoque!B69="","",Estoque!B69)</f>
        <v/>
      </c>
      <c r="D70" s="76">
        <f>SUM(H70,L70,P70,T70,X70,AB70,AF70,AJ70,AN70,AR70,AV70,AZ70,Estoque!E69)</f>
        <v>0</v>
      </c>
      <c r="E70" s="77">
        <f>D70*Estoque!D69</f>
        <v>0</v>
      </c>
      <c r="F70" s="76">
        <f>SUMIF('Entradas e Saídas'!$C$4:$C$96,Controle!$C70,'Entradas e Saídas'!$D$4:$D$96)</f>
        <v>0</v>
      </c>
      <c r="G70" s="76">
        <f>SUMIF('Entradas e Saídas'!$C$4:$C$96,Controle!$C70,'Entradas e Saídas'!$E$4:$E$96)</f>
        <v>0</v>
      </c>
      <c r="H70" s="76">
        <f t="shared" si="12"/>
        <v>0</v>
      </c>
      <c r="I70" s="77">
        <f>H70*Estoque!$D69</f>
        <v>0</v>
      </c>
      <c r="J70" s="76">
        <f>SUMIF('Entradas e Saídas'!$C$98:$C$190,Controle!$C70,'Entradas e Saídas'!$D$98:$D$190)</f>
        <v>0</v>
      </c>
      <c r="K70" s="76">
        <f>SUMIF('Entradas e Saídas'!$C$98:$C$190,Controle!$C70,'Entradas e Saídas'!$E$98:$E$190)</f>
        <v>0</v>
      </c>
      <c r="L70" s="76">
        <f t="shared" si="1"/>
        <v>0</v>
      </c>
      <c r="M70" s="77">
        <f>L70*Estoque!$D69</f>
        <v>0</v>
      </c>
      <c r="N70" s="76">
        <f>SUMIF('Entradas e Saídas'!$C$192:$C$283,Controle!$C70,'Entradas e Saídas'!$D$192:$D$283)</f>
        <v>0</v>
      </c>
      <c r="O70" s="76">
        <f>SUMIF('Entradas e Saídas'!$C$192:$C$283,Controle!$C70,'Entradas e Saídas'!$E$192:$E$283)</f>
        <v>0</v>
      </c>
      <c r="P70" s="76">
        <f t="shared" si="2"/>
        <v>0</v>
      </c>
      <c r="Q70" s="77">
        <f>P70*Estoque!$D69</f>
        <v>0</v>
      </c>
      <c r="R70" s="76">
        <f>SUMIF('Entradas e Saídas'!$C$285:$C$376,Controle!$C70,'Entradas e Saídas'!$D$285:$D$376)</f>
        <v>0</v>
      </c>
      <c r="S70" s="76">
        <f>SUMIF('Entradas e Saídas'!$C$285:$C$376,Controle!$C70,'Entradas e Saídas'!$E$285:$E$376)</f>
        <v>0</v>
      </c>
      <c r="T70" s="76">
        <f t="shared" si="3"/>
        <v>0</v>
      </c>
      <c r="U70" s="77">
        <f>T70*Estoque!$D69</f>
        <v>0</v>
      </c>
      <c r="V70" s="76">
        <f>SUMIF('Entradas e Saídas'!$C$378:$C$469,Controle!$C70,'Entradas e Saídas'!$D$378:$D$469)</f>
        <v>0</v>
      </c>
      <c r="W70" s="76">
        <f>SUMIF('Entradas e Saídas'!$C$378:$C$469,Controle!$C70,'Entradas e Saídas'!$E$378:$E$469)</f>
        <v>0</v>
      </c>
      <c r="X70" s="76">
        <f t="shared" si="4"/>
        <v>0</v>
      </c>
      <c r="Y70" s="77">
        <f>X70*Estoque!$D69</f>
        <v>0</v>
      </c>
      <c r="Z70" s="76">
        <f>SUMIF('Entradas e Saídas'!$C$471:$C$562,Controle!$C70,'Entradas e Saídas'!$D$471:$D$562)</f>
        <v>0</v>
      </c>
      <c r="AA70" s="76">
        <f>SUMIF('Entradas e Saídas'!$C$471:$C$562,Controle!$C70,'Entradas e Saídas'!$E$471:$E$562)</f>
        <v>0</v>
      </c>
      <c r="AB70" s="76">
        <f t="shared" si="5"/>
        <v>0</v>
      </c>
      <c r="AC70" s="77">
        <f>AB70*Estoque!$D69</f>
        <v>0</v>
      </c>
      <c r="AD70" s="76">
        <f>SUMIF('Entradas e Saídas'!$C$564:$C$655,Controle!$C70,'Entradas e Saídas'!$D$564:$D$655)</f>
        <v>0</v>
      </c>
      <c r="AE70" s="76">
        <f>SUMIF('Entradas e Saídas'!$C$564:$C$655,Controle!$C70,'Entradas e Saídas'!$E$564:$E$655)</f>
        <v>0</v>
      </c>
      <c r="AF70" s="76">
        <f t="shared" si="6"/>
        <v>0</v>
      </c>
      <c r="AG70" s="77">
        <f>AF70*Estoque!$D69</f>
        <v>0</v>
      </c>
      <c r="AH70" s="76">
        <f>SUMIF('Entradas e Saídas'!$C$657:$C$748,Controle!$C70,'Entradas e Saídas'!$D$657:$D$748)</f>
        <v>0</v>
      </c>
      <c r="AI70" s="76">
        <f>SUMIF('Entradas e Saídas'!$C$657:$C$748,Controle!$C70,'Entradas e Saídas'!$E$657:$E$748)</f>
        <v>0</v>
      </c>
      <c r="AJ70" s="76">
        <f t="shared" si="7"/>
        <v>0</v>
      </c>
      <c r="AK70" s="77">
        <f>AJ70*Estoque!$D69</f>
        <v>0</v>
      </c>
      <c r="AL70" s="76">
        <f>SUMIF('Entradas e Saídas'!$C$750:$C$841,Controle!$C70,'Entradas e Saídas'!$D$750:$D$841)</f>
        <v>0</v>
      </c>
      <c r="AM70" s="76">
        <f>SUMIF('Entradas e Saídas'!$C$750:$C$841,Controle!$C70,'Entradas e Saídas'!$E$750:$E$841)</f>
        <v>0</v>
      </c>
      <c r="AN70" s="76">
        <f t="shared" si="8"/>
        <v>0</v>
      </c>
      <c r="AO70" s="77">
        <f>AN70*Estoque!$D69</f>
        <v>0</v>
      </c>
      <c r="AP70" s="76">
        <f>SUMIF('Entradas e Saídas'!$C$843:$C$934,Controle!$C70,'Entradas e Saídas'!$D$843:$D$934)</f>
        <v>0</v>
      </c>
      <c r="AQ70" s="76">
        <f>SUMIF('Entradas e Saídas'!$C$843:$C$934,Controle!$C70,'Entradas e Saídas'!$E$843:$E$934)</f>
        <v>0</v>
      </c>
      <c r="AR70" s="76">
        <f t="shared" si="9"/>
        <v>0</v>
      </c>
      <c r="AS70" s="77">
        <f>AR70*Estoque!$D69</f>
        <v>0</v>
      </c>
      <c r="AT70" s="76">
        <f>SUMIF('Entradas e Saídas'!$C$936:$C$1027,Controle!$C70,'Entradas e Saídas'!$D$936:$D$1027)</f>
        <v>0</v>
      </c>
      <c r="AU70" s="76">
        <f>SUMIF('Entradas e Saídas'!$C$936:$C$1027,Controle!$C70,'Entradas e Saídas'!$E$936:$E$1027)</f>
        <v>0</v>
      </c>
      <c r="AV70" s="76">
        <f t="shared" si="10"/>
        <v>0</v>
      </c>
      <c r="AW70" s="77">
        <f>AV70*Estoque!$D69</f>
        <v>0</v>
      </c>
      <c r="AX70" s="76">
        <f>SUMIF('Entradas e Saídas'!$C$1029:$C$1120,Controle!$C70,'Entradas e Saídas'!$D$1029:$D$1120)</f>
        <v>0</v>
      </c>
      <c r="AY70" s="76">
        <f>SUMIF('Entradas e Saídas'!$C$1029:$C$1120,Controle!$C70,'Entradas e Saídas'!$E$1029:$E$1120)</f>
        <v>0</v>
      </c>
      <c r="AZ70" s="76">
        <f t="shared" si="11"/>
        <v>0</v>
      </c>
      <c r="BA70" s="78">
        <f>AZ70*Estoque!$D69</f>
        <v>0</v>
      </c>
      <c r="BB70" s="79"/>
    </row>
    <row r="71" ht="24.75" customHeight="1">
      <c r="A71" s="73"/>
      <c r="B71" s="74" t="str">
        <f>IF(Estoque!A70="","",Estoque!A70)</f>
        <v/>
      </c>
      <c r="C71" s="75" t="str">
        <f>IF(Estoque!B70="","",Estoque!B70)</f>
        <v/>
      </c>
      <c r="D71" s="76">
        <f>SUM(H71,L71,P71,T71,X71,AB71,AF71,AJ71,AN71,AR71,AV71,AZ71,Estoque!E70)</f>
        <v>0</v>
      </c>
      <c r="E71" s="77">
        <f>D71*Estoque!D70</f>
        <v>0</v>
      </c>
      <c r="F71" s="76">
        <f>SUMIF('Entradas e Saídas'!$C$4:$C$96,Controle!$C71,'Entradas e Saídas'!$D$4:$D$96)</f>
        <v>0</v>
      </c>
      <c r="G71" s="76">
        <f>SUMIF('Entradas e Saídas'!$C$4:$C$96,Controle!$C71,'Entradas e Saídas'!$E$4:$E$96)</f>
        <v>0</v>
      </c>
      <c r="H71" s="76">
        <f t="shared" si="12"/>
        <v>0</v>
      </c>
      <c r="I71" s="77">
        <f>H71*Estoque!$D70</f>
        <v>0</v>
      </c>
      <c r="J71" s="76">
        <f>SUMIF('Entradas e Saídas'!$C$98:$C$190,Controle!$C71,'Entradas e Saídas'!$D$98:$D$190)</f>
        <v>0</v>
      </c>
      <c r="K71" s="76">
        <f>SUMIF('Entradas e Saídas'!$C$98:$C$190,Controle!$C71,'Entradas e Saídas'!$E$98:$E$190)</f>
        <v>0</v>
      </c>
      <c r="L71" s="76">
        <f t="shared" si="1"/>
        <v>0</v>
      </c>
      <c r="M71" s="77">
        <f>L71*Estoque!$D70</f>
        <v>0</v>
      </c>
      <c r="N71" s="76">
        <f>SUMIF('Entradas e Saídas'!$C$192:$C$283,Controle!$C71,'Entradas e Saídas'!$D$192:$D$283)</f>
        <v>0</v>
      </c>
      <c r="O71" s="76">
        <f>SUMIF('Entradas e Saídas'!$C$192:$C$283,Controle!$C71,'Entradas e Saídas'!$E$192:$E$283)</f>
        <v>0</v>
      </c>
      <c r="P71" s="76">
        <f t="shared" si="2"/>
        <v>0</v>
      </c>
      <c r="Q71" s="77">
        <f>P71*Estoque!$D70</f>
        <v>0</v>
      </c>
      <c r="R71" s="76">
        <f>SUMIF('Entradas e Saídas'!$C$285:$C$376,Controle!$C71,'Entradas e Saídas'!$D$285:$D$376)</f>
        <v>0</v>
      </c>
      <c r="S71" s="76">
        <f>SUMIF('Entradas e Saídas'!$C$285:$C$376,Controle!$C71,'Entradas e Saídas'!$E$285:$E$376)</f>
        <v>0</v>
      </c>
      <c r="T71" s="76">
        <f t="shared" si="3"/>
        <v>0</v>
      </c>
      <c r="U71" s="77">
        <f>T71*Estoque!$D70</f>
        <v>0</v>
      </c>
      <c r="V71" s="76">
        <f>SUMIF('Entradas e Saídas'!$C$378:$C$469,Controle!$C71,'Entradas e Saídas'!$D$378:$D$469)</f>
        <v>0</v>
      </c>
      <c r="W71" s="76">
        <f>SUMIF('Entradas e Saídas'!$C$378:$C$469,Controle!$C71,'Entradas e Saídas'!$E$378:$E$469)</f>
        <v>0</v>
      </c>
      <c r="X71" s="76">
        <f t="shared" si="4"/>
        <v>0</v>
      </c>
      <c r="Y71" s="77">
        <f>X71*Estoque!$D70</f>
        <v>0</v>
      </c>
      <c r="Z71" s="76">
        <f>SUMIF('Entradas e Saídas'!$C$471:$C$562,Controle!$C71,'Entradas e Saídas'!$D$471:$D$562)</f>
        <v>0</v>
      </c>
      <c r="AA71" s="76">
        <f>SUMIF('Entradas e Saídas'!$C$471:$C$562,Controle!$C71,'Entradas e Saídas'!$E$471:$E$562)</f>
        <v>0</v>
      </c>
      <c r="AB71" s="76">
        <f t="shared" si="5"/>
        <v>0</v>
      </c>
      <c r="AC71" s="77">
        <f>AB71*Estoque!$D70</f>
        <v>0</v>
      </c>
      <c r="AD71" s="76">
        <f>SUMIF('Entradas e Saídas'!$C$564:$C$655,Controle!$C71,'Entradas e Saídas'!$D$564:$D$655)</f>
        <v>0</v>
      </c>
      <c r="AE71" s="76">
        <f>SUMIF('Entradas e Saídas'!$C$564:$C$655,Controle!$C71,'Entradas e Saídas'!$E$564:$E$655)</f>
        <v>0</v>
      </c>
      <c r="AF71" s="76">
        <f t="shared" si="6"/>
        <v>0</v>
      </c>
      <c r="AG71" s="77">
        <f>AF71*Estoque!$D70</f>
        <v>0</v>
      </c>
      <c r="AH71" s="76">
        <f>SUMIF('Entradas e Saídas'!$C$657:$C$748,Controle!$C71,'Entradas e Saídas'!$D$657:$D$748)</f>
        <v>0</v>
      </c>
      <c r="AI71" s="76">
        <f>SUMIF('Entradas e Saídas'!$C$657:$C$748,Controle!$C71,'Entradas e Saídas'!$E$657:$E$748)</f>
        <v>0</v>
      </c>
      <c r="AJ71" s="76">
        <f t="shared" si="7"/>
        <v>0</v>
      </c>
      <c r="AK71" s="77">
        <f>AJ71*Estoque!$D70</f>
        <v>0</v>
      </c>
      <c r="AL71" s="76">
        <f>SUMIF('Entradas e Saídas'!$C$750:$C$841,Controle!$C71,'Entradas e Saídas'!$D$750:$D$841)</f>
        <v>0</v>
      </c>
      <c r="AM71" s="76">
        <f>SUMIF('Entradas e Saídas'!$C$750:$C$841,Controle!$C71,'Entradas e Saídas'!$E$750:$E$841)</f>
        <v>0</v>
      </c>
      <c r="AN71" s="76">
        <f t="shared" si="8"/>
        <v>0</v>
      </c>
      <c r="AO71" s="77">
        <f>AN71*Estoque!$D70</f>
        <v>0</v>
      </c>
      <c r="AP71" s="76">
        <f>SUMIF('Entradas e Saídas'!$C$843:$C$934,Controle!$C71,'Entradas e Saídas'!$D$843:$D$934)</f>
        <v>0</v>
      </c>
      <c r="AQ71" s="76">
        <f>SUMIF('Entradas e Saídas'!$C$843:$C$934,Controle!$C71,'Entradas e Saídas'!$E$843:$E$934)</f>
        <v>0</v>
      </c>
      <c r="AR71" s="76">
        <f t="shared" si="9"/>
        <v>0</v>
      </c>
      <c r="AS71" s="77">
        <f>AR71*Estoque!$D70</f>
        <v>0</v>
      </c>
      <c r="AT71" s="76">
        <f>SUMIF('Entradas e Saídas'!$C$936:$C$1027,Controle!$C71,'Entradas e Saídas'!$D$936:$D$1027)</f>
        <v>0</v>
      </c>
      <c r="AU71" s="76">
        <f>SUMIF('Entradas e Saídas'!$C$936:$C$1027,Controle!$C71,'Entradas e Saídas'!$E$936:$E$1027)</f>
        <v>0</v>
      </c>
      <c r="AV71" s="76">
        <f t="shared" si="10"/>
        <v>0</v>
      </c>
      <c r="AW71" s="77">
        <f>AV71*Estoque!$D70</f>
        <v>0</v>
      </c>
      <c r="AX71" s="76">
        <f>SUMIF('Entradas e Saídas'!$C$1029:$C$1120,Controle!$C71,'Entradas e Saídas'!$D$1029:$D$1120)</f>
        <v>0</v>
      </c>
      <c r="AY71" s="76">
        <f>SUMIF('Entradas e Saídas'!$C$1029:$C$1120,Controle!$C71,'Entradas e Saídas'!$E$1029:$E$1120)</f>
        <v>0</v>
      </c>
      <c r="AZ71" s="76">
        <f t="shared" si="11"/>
        <v>0</v>
      </c>
      <c r="BA71" s="78">
        <f>AZ71*Estoque!$D70</f>
        <v>0</v>
      </c>
      <c r="BB71" s="79"/>
    </row>
    <row r="72" ht="24.75" customHeight="1">
      <c r="A72" s="73"/>
      <c r="B72" s="74" t="str">
        <f>IF(Estoque!A71="","",Estoque!A71)</f>
        <v/>
      </c>
      <c r="C72" s="75" t="str">
        <f>IF(Estoque!B71="","",Estoque!B71)</f>
        <v/>
      </c>
      <c r="D72" s="76">
        <f>SUM(H72,L72,P72,T72,X72,AB72,AF72,AJ72,AN72,AR72,AV72,AZ72,Estoque!E71)</f>
        <v>0</v>
      </c>
      <c r="E72" s="77">
        <f>D72*Estoque!D71</f>
        <v>0</v>
      </c>
      <c r="F72" s="76">
        <f>SUMIF('Entradas e Saídas'!$C$4:$C$96,Controle!$C72,'Entradas e Saídas'!$D$4:$D$96)</f>
        <v>0</v>
      </c>
      <c r="G72" s="76">
        <f>SUMIF('Entradas e Saídas'!$C$4:$C$96,Controle!$C72,'Entradas e Saídas'!$E$4:$E$96)</f>
        <v>0</v>
      </c>
      <c r="H72" s="76">
        <f t="shared" si="12"/>
        <v>0</v>
      </c>
      <c r="I72" s="77">
        <f>H72*Estoque!$D71</f>
        <v>0</v>
      </c>
      <c r="J72" s="76">
        <f>SUMIF('Entradas e Saídas'!$C$98:$C$190,Controle!$C72,'Entradas e Saídas'!$D$98:$D$190)</f>
        <v>0</v>
      </c>
      <c r="K72" s="76">
        <f>SUMIF('Entradas e Saídas'!$C$98:$C$190,Controle!$C72,'Entradas e Saídas'!$E$98:$E$190)</f>
        <v>0</v>
      </c>
      <c r="L72" s="76">
        <f t="shared" si="1"/>
        <v>0</v>
      </c>
      <c r="M72" s="77">
        <f>L72*Estoque!$D71</f>
        <v>0</v>
      </c>
      <c r="N72" s="76">
        <f>SUMIF('Entradas e Saídas'!$C$192:$C$283,Controle!$C72,'Entradas e Saídas'!$D$192:$D$283)</f>
        <v>0</v>
      </c>
      <c r="O72" s="76">
        <f>SUMIF('Entradas e Saídas'!$C$192:$C$283,Controle!$C72,'Entradas e Saídas'!$E$192:$E$283)</f>
        <v>0</v>
      </c>
      <c r="P72" s="76">
        <f t="shared" si="2"/>
        <v>0</v>
      </c>
      <c r="Q72" s="77">
        <f>P72*Estoque!$D71</f>
        <v>0</v>
      </c>
      <c r="R72" s="76">
        <f>SUMIF('Entradas e Saídas'!$C$285:$C$376,Controle!$C72,'Entradas e Saídas'!$D$285:$D$376)</f>
        <v>0</v>
      </c>
      <c r="S72" s="76">
        <f>SUMIF('Entradas e Saídas'!$C$285:$C$376,Controle!$C72,'Entradas e Saídas'!$E$285:$E$376)</f>
        <v>0</v>
      </c>
      <c r="T72" s="76">
        <f t="shared" si="3"/>
        <v>0</v>
      </c>
      <c r="U72" s="77">
        <f>T72*Estoque!$D71</f>
        <v>0</v>
      </c>
      <c r="V72" s="76">
        <f>SUMIF('Entradas e Saídas'!$C$378:$C$469,Controle!$C72,'Entradas e Saídas'!$D$378:$D$469)</f>
        <v>0</v>
      </c>
      <c r="W72" s="76">
        <f>SUMIF('Entradas e Saídas'!$C$378:$C$469,Controle!$C72,'Entradas e Saídas'!$E$378:$E$469)</f>
        <v>0</v>
      </c>
      <c r="X72" s="76">
        <f t="shared" si="4"/>
        <v>0</v>
      </c>
      <c r="Y72" s="77">
        <f>X72*Estoque!$D71</f>
        <v>0</v>
      </c>
      <c r="Z72" s="76">
        <f>SUMIF('Entradas e Saídas'!$C$471:$C$562,Controle!$C72,'Entradas e Saídas'!$D$471:$D$562)</f>
        <v>0</v>
      </c>
      <c r="AA72" s="76">
        <f>SUMIF('Entradas e Saídas'!$C$471:$C$562,Controle!$C72,'Entradas e Saídas'!$E$471:$E$562)</f>
        <v>0</v>
      </c>
      <c r="AB72" s="76">
        <f t="shared" si="5"/>
        <v>0</v>
      </c>
      <c r="AC72" s="77">
        <f>AB72*Estoque!$D71</f>
        <v>0</v>
      </c>
      <c r="AD72" s="76">
        <f>SUMIF('Entradas e Saídas'!$C$564:$C$655,Controle!$C72,'Entradas e Saídas'!$D$564:$D$655)</f>
        <v>0</v>
      </c>
      <c r="AE72" s="76">
        <f>SUMIF('Entradas e Saídas'!$C$564:$C$655,Controle!$C72,'Entradas e Saídas'!$E$564:$E$655)</f>
        <v>0</v>
      </c>
      <c r="AF72" s="76">
        <f t="shared" si="6"/>
        <v>0</v>
      </c>
      <c r="AG72" s="77">
        <f>AF72*Estoque!$D71</f>
        <v>0</v>
      </c>
      <c r="AH72" s="76">
        <f>SUMIF('Entradas e Saídas'!$C$657:$C$748,Controle!$C72,'Entradas e Saídas'!$D$657:$D$748)</f>
        <v>0</v>
      </c>
      <c r="AI72" s="76">
        <f>SUMIF('Entradas e Saídas'!$C$657:$C$748,Controle!$C72,'Entradas e Saídas'!$E$657:$E$748)</f>
        <v>0</v>
      </c>
      <c r="AJ72" s="76">
        <f t="shared" si="7"/>
        <v>0</v>
      </c>
      <c r="AK72" s="77">
        <f>AJ72*Estoque!$D71</f>
        <v>0</v>
      </c>
      <c r="AL72" s="76">
        <f>SUMIF('Entradas e Saídas'!$C$750:$C$841,Controle!$C72,'Entradas e Saídas'!$D$750:$D$841)</f>
        <v>0</v>
      </c>
      <c r="AM72" s="76">
        <f>SUMIF('Entradas e Saídas'!$C$750:$C$841,Controle!$C72,'Entradas e Saídas'!$E$750:$E$841)</f>
        <v>0</v>
      </c>
      <c r="AN72" s="76">
        <f t="shared" si="8"/>
        <v>0</v>
      </c>
      <c r="AO72" s="77">
        <f>AN72*Estoque!$D71</f>
        <v>0</v>
      </c>
      <c r="AP72" s="76">
        <f>SUMIF('Entradas e Saídas'!$C$843:$C$934,Controle!$C72,'Entradas e Saídas'!$D$843:$D$934)</f>
        <v>0</v>
      </c>
      <c r="AQ72" s="76">
        <f>SUMIF('Entradas e Saídas'!$C$843:$C$934,Controle!$C72,'Entradas e Saídas'!$E$843:$E$934)</f>
        <v>0</v>
      </c>
      <c r="AR72" s="76">
        <f t="shared" si="9"/>
        <v>0</v>
      </c>
      <c r="AS72" s="77">
        <f>AR72*Estoque!$D71</f>
        <v>0</v>
      </c>
      <c r="AT72" s="76">
        <f>SUMIF('Entradas e Saídas'!$C$936:$C$1027,Controle!$C72,'Entradas e Saídas'!$D$936:$D$1027)</f>
        <v>0</v>
      </c>
      <c r="AU72" s="76">
        <f>SUMIF('Entradas e Saídas'!$C$936:$C$1027,Controle!$C72,'Entradas e Saídas'!$E$936:$E$1027)</f>
        <v>0</v>
      </c>
      <c r="AV72" s="76">
        <f t="shared" si="10"/>
        <v>0</v>
      </c>
      <c r="AW72" s="77">
        <f>AV72*Estoque!$D71</f>
        <v>0</v>
      </c>
      <c r="AX72" s="76">
        <f>SUMIF('Entradas e Saídas'!$C$1029:$C$1120,Controle!$C72,'Entradas e Saídas'!$D$1029:$D$1120)</f>
        <v>0</v>
      </c>
      <c r="AY72" s="76">
        <f>SUMIF('Entradas e Saídas'!$C$1029:$C$1120,Controle!$C72,'Entradas e Saídas'!$E$1029:$E$1120)</f>
        <v>0</v>
      </c>
      <c r="AZ72" s="76">
        <f t="shared" si="11"/>
        <v>0</v>
      </c>
      <c r="BA72" s="78">
        <f>AZ72*Estoque!$D71</f>
        <v>0</v>
      </c>
      <c r="BB72" s="79"/>
    </row>
    <row r="73" ht="24.75" customHeight="1">
      <c r="A73" s="73"/>
      <c r="B73" s="74" t="str">
        <f>IF(Estoque!A72="","",Estoque!A72)</f>
        <v/>
      </c>
      <c r="C73" s="75" t="str">
        <f>IF(Estoque!B72="","",Estoque!B72)</f>
        <v/>
      </c>
      <c r="D73" s="76">
        <f>SUM(H73,L73,P73,T73,X73,AB73,AF73,AJ73,AN73,AR73,AV73,AZ73,Estoque!E72)</f>
        <v>0</v>
      </c>
      <c r="E73" s="77">
        <f>D73*Estoque!D72</f>
        <v>0</v>
      </c>
      <c r="F73" s="76">
        <f>SUMIF('Entradas e Saídas'!$C$4:$C$96,Controle!$C73,'Entradas e Saídas'!$D$4:$D$96)</f>
        <v>0</v>
      </c>
      <c r="G73" s="76">
        <f>SUMIF('Entradas e Saídas'!$C$4:$C$96,Controle!$C73,'Entradas e Saídas'!$E$4:$E$96)</f>
        <v>0</v>
      </c>
      <c r="H73" s="76">
        <f t="shared" si="12"/>
        <v>0</v>
      </c>
      <c r="I73" s="77">
        <f>H73*Estoque!$D72</f>
        <v>0</v>
      </c>
      <c r="J73" s="76">
        <f>SUMIF('Entradas e Saídas'!$C$98:$C$190,Controle!$C73,'Entradas e Saídas'!$D$98:$D$190)</f>
        <v>0</v>
      </c>
      <c r="K73" s="76">
        <f>SUMIF('Entradas e Saídas'!$C$98:$C$190,Controle!$C73,'Entradas e Saídas'!$E$98:$E$190)</f>
        <v>0</v>
      </c>
      <c r="L73" s="76">
        <f t="shared" si="1"/>
        <v>0</v>
      </c>
      <c r="M73" s="77">
        <f>L73*Estoque!$D72</f>
        <v>0</v>
      </c>
      <c r="N73" s="76">
        <f>SUMIF('Entradas e Saídas'!$C$192:$C$283,Controle!$C73,'Entradas e Saídas'!$D$192:$D$283)</f>
        <v>0</v>
      </c>
      <c r="O73" s="76">
        <f>SUMIF('Entradas e Saídas'!$C$192:$C$283,Controle!$C73,'Entradas e Saídas'!$E$192:$E$283)</f>
        <v>0</v>
      </c>
      <c r="P73" s="76">
        <f t="shared" si="2"/>
        <v>0</v>
      </c>
      <c r="Q73" s="77">
        <f>P73*Estoque!$D72</f>
        <v>0</v>
      </c>
      <c r="R73" s="76">
        <f>SUMIF('Entradas e Saídas'!$C$285:$C$376,Controle!$C73,'Entradas e Saídas'!$D$285:$D$376)</f>
        <v>0</v>
      </c>
      <c r="S73" s="76">
        <f>SUMIF('Entradas e Saídas'!$C$285:$C$376,Controle!$C73,'Entradas e Saídas'!$E$285:$E$376)</f>
        <v>0</v>
      </c>
      <c r="T73" s="76">
        <f t="shared" si="3"/>
        <v>0</v>
      </c>
      <c r="U73" s="77">
        <f>T73*Estoque!$D72</f>
        <v>0</v>
      </c>
      <c r="V73" s="76">
        <f>SUMIF('Entradas e Saídas'!$C$378:$C$469,Controle!$C73,'Entradas e Saídas'!$D$378:$D$469)</f>
        <v>0</v>
      </c>
      <c r="W73" s="76">
        <f>SUMIF('Entradas e Saídas'!$C$378:$C$469,Controle!$C73,'Entradas e Saídas'!$E$378:$E$469)</f>
        <v>0</v>
      </c>
      <c r="X73" s="76">
        <f t="shared" si="4"/>
        <v>0</v>
      </c>
      <c r="Y73" s="77">
        <f>X73*Estoque!$D72</f>
        <v>0</v>
      </c>
      <c r="Z73" s="76">
        <f>SUMIF('Entradas e Saídas'!$C$471:$C$562,Controle!$C73,'Entradas e Saídas'!$D$471:$D$562)</f>
        <v>0</v>
      </c>
      <c r="AA73" s="76">
        <f>SUMIF('Entradas e Saídas'!$C$471:$C$562,Controle!$C73,'Entradas e Saídas'!$E$471:$E$562)</f>
        <v>0</v>
      </c>
      <c r="AB73" s="76">
        <f t="shared" si="5"/>
        <v>0</v>
      </c>
      <c r="AC73" s="77">
        <f>AB73*Estoque!$D72</f>
        <v>0</v>
      </c>
      <c r="AD73" s="76">
        <f>SUMIF('Entradas e Saídas'!$C$564:$C$655,Controle!$C73,'Entradas e Saídas'!$D$564:$D$655)</f>
        <v>0</v>
      </c>
      <c r="AE73" s="76">
        <f>SUMIF('Entradas e Saídas'!$C$564:$C$655,Controle!$C73,'Entradas e Saídas'!$E$564:$E$655)</f>
        <v>0</v>
      </c>
      <c r="AF73" s="76">
        <f t="shared" si="6"/>
        <v>0</v>
      </c>
      <c r="AG73" s="77">
        <f>AF73*Estoque!$D72</f>
        <v>0</v>
      </c>
      <c r="AH73" s="76">
        <f>SUMIF('Entradas e Saídas'!$C$657:$C$748,Controle!$C73,'Entradas e Saídas'!$D$657:$D$748)</f>
        <v>0</v>
      </c>
      <c r="AI73" s="76">
        <f>SUMIF('Entradas e Saídas'!$C$657:$C$748,Controle!$C73,'Entradas e Saídas'!$E$657:$E$748)</f>
        <v>0</v>
      </c>
      <c r="AJ73" s="76">
        <f t="shared" si="7"/>
        <v>0</v>
      </c>
      <c r="AK73" s="77">
        <f>AJ73*Estoque!$D72</f>
        <v>0</v>
      </c>
      <c r="AL73" s="76">
        <f>SUMIF('Entradas e Saídas'!$C$750:$C$841,Controle!$C73,'Entradas e Saídas'!$D$750:$D$841)</f>
        <v>0</v>
      </c>
      <c r="AM73" s="76">
        <f>SUMIF('Entradas e Saídas'!$C$750:$C$841,Controle!$C73,'Entradas e Saídas'!$E$750:$E$841)</f>
        <v>0</v>
      </c>
      <c r="AN73" s="76">
        <f t="shared" si="8"/>
        <v>0</v>
      </c>
      <c r="AO73" s="77">
        <f>AN73*Estoque!$D72</f>
        <v>0</v>
      </c>
      <c r="AP73" s="76">
        <f>SUMIF('Entradas e Saídas'!$C$843:$C$934,Controle!$C73,'Entradas e Saídas'!$D$843:$D$934)</f>
        <v>0</v>
      </c>
      <c r="AQ73" s="76">
        <f>SUMIF('Entradas e Saídas'!$C$843:$C$934,Controle!$C73,'Entradas e Saídas'!$E$843:$E$934)</f>
        <v>0</v>
      </c>
      <c r="AR73" s="76">
        <f t="shared" si="9"/>
        <v>0</v>
      </c>
      <c r="AS73" s="77">
        <f>AR73*Estoque!$D72</f>
        <v>0</v>
      </c>
      <c r="AT73" s="76">
        <f>SUMIF('Entradas e Saídas'!$C$936:$C$1027,Controle!$C73,'Entradas e Saídas'!$D$936:$D$1027)</f>
        <v>0</v>
      </c>
      <c r="AU73" s="76">
        <f>SUMIF('Entradas e Saídas'!$C$936:$C$1027,Controle!$C73,'Entradas e Saídas'!$E$936:$E$1027)</f>
        <v>0</v>
      </c>
      <c r="AV73" s="76">
        <f t="shared" si="10"/>
        <v>0</v>
      </c>
      <c r="AW73" s="77">
        <f>AV73*Estoque!$D72</f>
        <v>0</v>
      </c>
      <c r="AX73" s="76">
        <f>SUMIF('Entradas e Saídas'!$C$1029:$C$1120,Controle!$C73,'Entradas e Saídas'!$D$1029:$D$1120)</f>
        <v>0</v>
      </c>
      <c r="AY73" s="76">
        <f>SUMIF('Entradas e Saídas'!$C$1029:$C$1120,Controle!$C73,'Entradas e Saídas'!$E$1029:$E$1120)</f>
        <v>0</v>
      </c>
      <c r="AZ73" s="76">
        <f t="shared" si="11"/>
        <v>0</v>
      </c>
      <c r="BA73" s="78">
        <f>AZ73*Estoque!$D72</f>
        <v>0</v>
      </c>
      <c r="BB73" s="79"/>
    </row>
    <row r="74" ht="24.75" customHeight="1">
      <c r="A74" s="73"/>
      <c r="B74" s="74" t="str">
        <f>IF(Estoque!A73="","",Estoque!A73)</f>
        <v/>
      </c>
      <c r="C74" s="75" t="str">
        <f>IF(Estoque!B73="","",Estoque!B73)</f>
        <v/>
      </c>
      <c r="D74" s="76">
        <f>SUM(H74,L74,P74,T74,X74,AB74,AF74,AJ74,AN74,AR74,AV74,AZ74,Estoque!E73)</f>
        <v>0</v>
      </c>
      <c r="E74" s="77">
        <f>D74*Estoque!D73</f>
        <v>0</v>
      </c>
      <c r="F74" s="76">
        <f>SUMIF('Entradas e Saídas'!$C$4:$C$96,Controle!$C74,'Entradas e Saídas'!$D$4:$D$96)</f>
        <v>0</v>
      </c>
      <c r="G74" s="76">
        <f>SUMIF('Entradas e Saídas'!$C$4:$C$96,Controle!$C74,'Entradas e Saídas'!$E$4:$E$96)</f>
        <v>0</v>
      </c>
      <c r="H74" s="76">
        <f t="shared" si="12"/>
        <v>0</v>
      </c>
      <c r="I74" s="77">
        <f>H74*Estoque!$D73</f>
        <v>0</v>
      </c>
      <c r="J74" s="76">
        <f>SUMIF('Entradas e Saídas'!$C$98:$C$190,Controle!$C74,'Entradas e Saídas'!$D$98:$D$190)</f>
        <v>0</v>
      </c>
      <c r="K74" s="76">
        <f>SUMIF('Entradas e Saídas'!$C$98:$C$190,Controle!$C74,'Entradas e Saídas'!$E$98:$E$190)</f>
        <v>0</v>
      </c>
      <c r="L74" s="76">
        <f t="shared" si="1"/>
        <v>0</v>
      </c>
      <c r="M74" s="77">
        <f>L74*Estoque!$D73</f>
        <v>0</v>
      </c>
      <c r="N74" s="76">
        <f>SUMIF('Entradas e Saídas'!$C$192:$C$283,Controle!$C74,'Entradas e Saídas'!$D$192:$D$283)</f>
        <v>0</v>
      </c>
      <c r="O74" s="76">
        <f>SUMIF('Entradas e Saídas'!$C$192:$C$283,Controle!$C74,'Entradas e Saídas'!$E$192:$E$283)</f>
        <v>0</v>
      </c>
      <c r="P74" s="76">
        <f t="shared" si="2"/>
        <v>0</v>
      </c>
      <c r="Q74" s="77">
        <f>P74*Estoque!$D73</f>
        <v>0</v>
      </c>
      <c r="R74" s="76">
        <f>SUMIF('Entradas e Saídas'!$C$285:$C$376,Controle!$C74,'Entradas e Saídas'!$D$285:$D$376)</f>
        <v>0</v>
      </c>
      <c r="S74" s="76">
        <f>SUMIF('Entradas e Saídas'!$C$285:$C$376,Controle!$C74,'Entradas e Saídas'!$E$285:$E$376)</f>
        <v>0</v>
      </c>
      <c r="T74" s="76">
        <f t="shared" si="3"/>
        <v>0</v>
      </c>
      <c r="U74" s="77">
        <f>T74*Estoque!$D73</f>
        <v>0</v>
      </c>
      <c r="V74" s="76">
        <f>SUMIF('Entradas e Saídas'!$C$378:$C$469,Controle!$C74,'Entradas e Saídas'!$D$378:$D$469)</f>
        <v>0</v>
      </c>
      <c r="W74" s="76">
        <f>SUMIF('Entradas e Saídas'!$C$378:$C$469,Controle!$C74,'Entradas e Saídas'!$E$378:$E$469)</f>
        <v>0</v>
      </c>
      <c r="X74" s="76">
        <f t="shared" si="4"/>
        <v>0</v>
      </c>
      <c r="Y74" s="77">
        <f>X74*Estoque!$D73</f>
        <v>0</v>
      </c>
      <c r="Z74" s="76">
        <f>SUMIF('Entradas e Saídas'!$C$471:$C$562,Controle!$C74,'Entradas e Saídas'!$D$471:$D$562)</f>
        <v>0</v>
      </c>
      <c r="AA74" s="76">
        <f>SUMIF('Entradas e Saídas'!$C$471:$C$562,Controle!$C74,'Entradas e Saídas'!$E$471:$E$562)</f>
        <v>0</v>
      </c>
      <c r="AB74" s="76">
        <f t="shared" si="5"/>
        <v>0</v>
      </c>
      <c r="AC74" s="77">
        <f>AB74*Estoque!$D73</f>
        <v>0</v>
      </c>
      <c r="AD74" s="76">
        <f>SUMIF('Entradas e Saídas'!$C$564:$C$655,Controle!$C74,'Entradas e Saídas'!$D$564:$D$655)</f>
        <v>0</v>
      </c>
      <c r="AE74" s="76">
        <f>SUMIF('Entradas e Saídas'!$C$564:$C$655,Controle!$C74,'Entradas e Saídas'!$E$564:$E$655)</f>
        <v>0</v>
      </c>
      <c r="AF74" s="76">
        <f t="shared" si="6"/>
        <v>0</v>
      </c>
      <c r="AG74" s="77">
        <f>AF74*Estoque!$D73</f>
        <v>0</v>
      </c>
      <c r="AH74" s="76">
        <f>SUMIF('Entradas e Saídas'!$C$657:$C$748,Controle!$C74,'Entradas e Saídas'!$D$657:$D$748)</f>
        <v>0</v>
      </c>
      <c r="AI74" s="76">
        <f>SUMIF('Entradas e Saídas'!$C$657:$C$748,Controle!$C74,'Entradas e Saídas'!$E$657:$E$748)</f>
        <v>0</v>
      </c>
      <c r="AJ74" s="76">
        <f t="shared" si="7"/>
        <v>0</v>
      </c>
      <c r="AK74" s="77">
        <f>AJ74*Estoque!$D73</f>
        <v>0</v>
      </c>
      <c r="AL74" s="76">
        <f>SUMIF('Entradas e Saídas'!$C$750:$C$841,Controle!$C74,'Entradas e Saídas'!$D$750:$D$841)</f>
        <v>0</v>
      </c>
      <c r="AM74" s="76">
        <f>SUMIF('Entradas e Saídas'!$C$750:$C$841,Controle!$C74,'Entradas e Saídas'!$E$750:$E$841)</f>
        <v>0</v>
      </c>
      <c r="AN74" s="76">
        <f t="shared" si="8"/>
        <v>0</v>
      </c>
      <c r="AO74" s="77">
        <f>AN74*Estoque!$D73</f>
        <v>0</v>
      </c>
      <c r="AP74" s="76">
        <f>SUMIF('Entradas e Saídas'!$C$843:$C$934,Controle!$C74,'Entradas e Saídas'!$D$843:$D$934)</f>
        <v>0</v>
      </c>
      <c r="AQ74" s="76">
        <f>SUMIF('Entradas e Saídas'!$C$843:$C$934,Controle!$C74,'Entradas e Saídas'!$E$843:$E$934)</f>
        <v>0</v>
      </c>
      <c r="AR74" s="76">
        <f t="shared" si="9"/>
        <v>0</v>
      </c>
      <c r="AS74" s="77">
        <f>AR74*Estoque!$D73</f>
        <v>0</v>
      </c>
      <c r="AT74" s="76">
        <f>SUMIF('Entradas e Saídas'!$C$936:$C$1027,Controle!$C74,'Entradas e Saídas'!$D$936:$D$1027)</f>
        <v>0</v>
      </c>
      <c r="AU74" s="76">
        <f>SUMIF('Entradas e Saídas'!$C$936:$C$1027,Controle!$C74,'Entradas e Saídas'!$E$936:$E$1027)</f>
        <v>0</v>
      </c>
      <c r="AV74" s="76">
        <f t="shared" si="10"/>
        <v>0</v>
      </c>
      <c r="AW74" s="77">
        <f>AV74*Estoque!$D73</f>
        <v>0</v>
      </c>
      <c r="AX74" s="76">
        <f>SUMIF('Entradas e Saídas'!$C$1029:$C$1120,Controle!$C74,'Entradas e Saídas'!$D$1029:$D$1120)</f>
        <v>0</v>
      </c>
      <c r="AY74" s="76">
        <f>SUMIF('Entradas e Saídas'!$C$1029:$C$1120,Controle!$C74,'Entradas e Saídas'!$E$1029:$E$1120)</f>
        <v>0</v>
      </c>
      <c r="AZ74" s="76">
        <f t="shared" si="11"/>
        <v>0</v>
      </c>
      <c r="BA74" s="78">
        <f>AZ74*Estoque!$D73</f>
        <v>0</v>
      </c>
      <c r="BB74" s="79"/>
    </row>
    <row r="75" ht="24.75" customHeight="1">
      <c r="A75" s="73"/>
      <c r="B75" s="74" t="str">
        <f>IF(Estoque!A74="","",Estoque!A74)</f>
        <v/>
      </c>
      <c r="C75" s="75" t="str">
        <f>IF(Estoque!B74="","",Estoque!B74)</f>
        <v/>
      </c>
      <c r="D75" s="76">
        <f>SUM(H75,L75,P75,T75,X75,AB75,AF75,AJ75,AN75,AR75,AV75,AZ75,Estoque!E74)</f>
        <v>0</v>
      </c>
      <c r="E75" s="77">
        <f>D75*Estoque!D74</f>
        <v>0</v>
      </c>
      <c r="F75" s="76">
        <f>SUMIF('Entradas e Saídas'!$C$4:$C$96,Controle!$C75,'Entradas e Saídas'!$D$4:$D$96)</f>
        <v>0</v>
      </c>
      <c r="G75" s="76">
        <f>SUMIF('Entradas e Saídas'!$C$4:$C$96,Controle!$C75,'Entradas e Saídas'!$E$4:$E$96)</f>
        <v>0</v>
      </c>
      <c r="H75" s="76">
        <f t="shared" si="12"/>
        <v>0</v>
      </c>
      <c r="I75" s="77">
        <f>H75*Estoque!$D74</f>
        <v>0</v>
      </c>
      <c r="J75" s="76">
        <f>SUMIF('Entradas e Saídas'!$C$98:$C$190,Controle!$C75,'Entradas e Saídas'!$D$98:$D$190)</f>
        <v>0</v>
      </c>
      <c r="K75" s="76">
        <f>SUMIF('Entradas e Saídas'!$C$98:$C$190,Controle!$C75,'Entradas e Saídas'!$E$98:$E$190)</f>
        <v>0</v>
      </c>
      <c r="L75" s="76">
        <f t="shared" si="1"/>
        <v>0</v>
      </c>
      <c r="M75" s="77">
        <f>L75*Estoque!$D74</f>
        <v>0</v>
      </c>
      <c r="N75" s="76">
        <f>SUMIF('Entradas e Saídas'!$C$192:$C$283,Controle!$C75,'Entradas e Saídas'!$D$192:$D$283)</f>
        <v>0</v>
      </c>
      <c r="O75" s="76">
        <f>SUMIF('Entradas e Saídas'!$C$192:$C$283,Controle!$C75,'Entradas e Saídas'!$E$192:$E$283)</f>
        <v>0</v>
      </c>
      <c r="P75" s="76">
        <f t="shared" si="2"/>
        <v>0</v>
      </c>
      <c r="Q75" s="77">
        <f>P75*Estoque!$D74</f>
        <v>0</v>
      </c>
      <c r="R75" s="76">
        <f>SUMIF('Entradas e Saídas'!$C$285:$C$376,Controle!$C75,'Entradas e Saídas'!$D$285:$D$376)</f>
        <v>0</v>
      </c>
      <c r="S75" s="76">
        <f>SUMIF('Entradas e Saídas'!$C$285:$C$376,Controle!$C75,'Entradas e Saídas'!$E$285:$E$376)</f>
        <v>0</v>
      </c>
      <c r="T75" s="76">
        <f t="shared" si="3"/>
        <v>0</v>
      </c>
      <c r="U75" s="77">
        <f>T75*Estoque!$D74</f>
        <v>0</v>
      </c>
      <c r="V75" s="76">
        <f>SUMIF('Entradas e Saídas'!$C$378:$C$469,Controle!$C75,'Entradas e Saídas'!$D$378:$D$469)</f>
        <v>0</v>
      </c>
      <c r="W75" s="76">
        <f>SUMIF('Entradas e Saídas'!$C$378:$C$469,Controle!$C75,'Entradas e Saídas'!$E$378:$E$469)</f>
        <v>0</v>
      </c>
      <c r="X75" s="76">
        <f t="shared" si="4"/>
        <v>0</v>
      </c>
      <c r="Y75" s="77">
        <f>X75*Estoque!$D74</f>
        <v>0</v>
      </c>
      <c r="Z75" s="76">
        <f>SUMIF('Entradas e Saídas'!$C$471:$C$562,Controle!$C75,'Entradas e Saídas'!$D$471:$D$562)</f>
        <v>0</v>
      </c>
      <c r="AA75" s="76">
        <f>SUMIF('Entradas e Saídas'!$C$471:$C$562,Controle!$C75,'Entradas e Saídas'!$E$471:$E$562)</f>
        <v>0</v>
      </c>
      <c r="AB75" s="76">
        <f t="shared" si="5"/>
        <v>0</v>
      </c>
      <c r="AC75" s="77">
        <f>AB75*Estoque!$D74</f>
        <v>0</v>
      </c>
      <c r="AD75" s="76">
        <f>SUMIF('Entradas e Saídas'!$C$564:$C$655,Controle!$C75,'Entradas e Saídas'!$D$564:$D$655)</f>
        <v>0</v>
      </c>
      <c r="AE75" s="76">
        <f>SUMIF('Entradas e Saídas'!$C$564:$C$655,Controle!$C75,'Entradas e Saídas'!$E$564:$E$655)</f>
        <v>0</v>
      </c>
      <c r="AF75" s="76">
        <f t="shared" si="6"/>
        <v>0</v>
      </c>
      <c r="AG75" s="77">
        <f>AF75*Estoque!$D74</f>
        <v>0</v>
      </c>
      <c r="AH75" s="76">
        <f>SUMIF('Entradas e Saídas'!$C$657:$C$748,Controle!$C75,'Entradas e Saídas'!$D$657:$D$748)</f>
        <v>0</v>
      </c>
      <c r="AI75" s="76">
        <f>SUMIF('Entradas e Saídas'!$C$657:$C$748,Controle!$C75,'Entradas e Saídas'!$E$657:$E$748)</f>
        <v>0</v>
      </c>
      <c r="AJ75" s="76">
        <f t="shared" si="7"/>
        <v>0</v>
      </c>
      <c r="AK75" s="77">
        <f>AJ75*Estoque!$D74</f>
        <v>0</v>
      </c>
      <c r="AL75" s="76">
        <f>SUMIF('Entradas e Saídas'!$C$750:$C$841,Controle!$C75,'Entradas e Saídas'!$D$750:$D$841)</f>
        <v>0</v>
      </c>
      <c r="AM75" s="76">
        <f>SUMIF('Entradas e Saídas'!$C$750:$C$841,Controle!$C75,'Entradas e Saídas'!$E$750:$E$841)</f>
        <v>0</v>
      </c>
      <c r="AN75" s="76">
        <f t="shared" si="8"/>
        <v>0</v>
      </c>
      <c r="AO75" s="77">
        <f>AN75*Estoque!$D74</f>
        <v>0</v>
      </c>
      <c r="AP75" s="76">
        <f>SUMIF('Entradas e Saídas'!$C$843:$C$934,Controle!$C75,'Entradas e Saídas'!$D$843:$D$934)</f>
        <v>0</v>
      </c>
      <c r="AQ75" s="76">
        <f>SUMIF('Entradas e Saídas'!$C$843:$C$934,Controle!$C75,'Entradas e Saídas'!$E$843:$E$934)</f>
        <v>0</v>
      </c>
      <c r="AR75" s="76">
        <f t="shared" si="9"/>
        <v>0</v>
      </c>
      <c r="AS75" s="77">
        <f>AR75*Estoque!$D74</f>
        <v>0</v>
      </c>
      <c r="AT75" s="76">
        <f>SUMIF('Entradas e Saídas'!$C$936:$C$1027,Controle!$C75,'Entradas e Saídas'!$D$936:$D$1027)</f>
        <v>0</v>
      </c>
      <c r="AU75" s="76">
        <f>SUMIF('Entradas e Saídas'!$C$936:$C$1027,Controle!$C75,'Entradas e Saídas'!$E$936:$E$1027)</f>
        <v>0</v>
      </c>
      <c r="AV75" s="76">
        <f t="shared" si="10"/>
        <v>0</v>
      </c>
      <c r="AW75" s="77">
        <f>AV75*Estoque!$D74</f>
        <v>0</v>
      </c>
      <c r="AX75" s="76">
        <f>SUMIF('Entradas e Saídas'!$C$1029:$C$1120,Controle!$C75,'Entradas e Saídas'!$D$1029:$D$1120)</f>
        <v>0</v>
      </c>
      <c r="AY75" s="76">
        <f>SUMIF('Entradas e Saídas'!$C$1029:$C$1120,Controle!$C75,'Entradas e Saídas'!$E$1029:$E$1120)</f>
        <v>0</v>
      </c>
      <c r="AZ75" s="76">
        <f t="shared" si="11"/>
        <v>0</v>
      </c>
      <c r="BA75" s="78">
        <f>AZ75*Estoque!$D74</f>
        <v>0</v>
      </c>
      <c r="BB75" s="79"/>
    </row>
    <row r="76" ht="24.75" customHeight="1">
      <c r="A76" s="73"/>
      <c r="B76" s="74" t="str">
        <f>IF(Estoque!A75="","",Estoque!A75)</f>
        <v/>
      </c>
      <c r="C76" s="75" t="str">
        <f>IF(Estoque!B75="","",Estoque!B75)</f>
        <v/>
      </c>
      <c r="D76" s="76">
        <f>SUM(H76,L76,P76,T76,X76,AB76,AF76,AJ76,AN76,AR76,AV76,AZ76,Estoque!E75)</f>
        <v>0</v>
      </c>
      <c r="E76" s="77">
        <f>D76*Estoque!D75</f>
        <v>0</v>
      </c>
      <c r="F76" s="76">
        <f>SUMIF('Entradas e Saídas'!$C$4:$C$96,Controle!$C76,'Entradas e Saídas'!$D$4:$D$96)</f>
        <v>0</v>
      </c>
      <c r="G76" s="76">
        <f>SUMIF('Entradas e Saídas'!$C$4:$C$96,Controle!$C76,'Entradas e Saídas'!$E$4:$E$96)</f>
        <v>0</v>
      </c>
      <c r="H76" s="76">
        <f t="shared" si="12"/>
        <v>0</v>
      </c>
      <c r="I76" s="77">
        <f>H76*Estoque!$D75</f>
        <v>0</v>
      </c>
      <c r="J76" s="76">
        <f>SUMIF('Entradas e Saídas'!$C$98:$C$190,Controle!$C76,'Entradas e Saídas'!$D$98:$D$190)</f>
        <v>0</v>
      </c>
      <c r="K76" s="76">
        <f>SUMIF('Entradas e Saídas'!$C$98:$C$190,Controle!$C76,'Entradas e Saídas'!$E$98:$E$190)</f>
        <v>0</v>
      </c>
      <c r="L76" s="76">
        <f t="shared" si="1"/>
        <v>0</v>
      </c>
      <c r="M76" s="77">
        <f>L76*Estoque!$D75</f>
        <v>0</v>
      </c>
      <c r="N76" s="76">
        <f>SUMIF('Entradas e Saídas'!$C$192:$C$283,Controle!$C76,'Entradas e Saídas'!$D$192:$D$283)</f>
        <v>0</v>
      </c>
      <c r="O76" s="76">
        <f>SUMIF('Entradas e Saídas'!$C$192:$C$283,Controle!$C76,'Entradas e Saídas'!$E$192:$E$283)</f>
        <v>0</v>
      </c>
      <c r="P76" s="76">
        <f t="shared" si="2"/>
        <v>0</v>
      </c>
      <c r="Q76" s="77">
        <f>P76*Estoque!$D75</f>
        <v>0</v>
      </c>
      <c r="R76" s="76">
        <f>SUMIF('Entradas e Saídas'!$C$285:$C$376,Controle!$C76,'Entradas e Saídas'!$D$285:$D$376)</f>
        <v>0</v>
      </c>
      <c r="S76" s="76">
        <f>SUMIF('Entradas e Saídas'!$C$285:$C$376,Controle!$C76,'Entradas e Saídas'!$E$285:$E$376)</f>
        <v>0</v>
      </c>
      <c r="T76" s="76">
        <f t="shared" si="3"/>
        <v>0</v>
      </c>
      <c r="U76" s="77">
        <f>T76*Estoque!$D75</f>
        <v>0</v>
      </c>
      <c r="V76" s="76">
        <f>SUMIF('Entradas e Saídas'!$C$378:$C$469,Controle!$C76,'Entradas e Saídas'!$D$378:$D$469)</f>
        <v>0</v>
      </c>
      <c r="W76" s="76">
        <f>SUMIF('Entradas e Saídas'!$C$378:$C$469,Controle!$C76,'Entradas e Saídas'!$E$378:$E$469)</f>
        <v>0</v>
      </c>
      <c r="X76" s="76">
        <f t="shared" si="4"/>
        <v>0</v>
      </c>
      <c r="Y76" s="77">
        <f>X76*Estoque!$D75</f>
        <v>0</v>
      </c>
      <c r="Z76" s="76">
        <f>SUMIF('Entradas e Saídas'!$C$471:$C$562,Controle!$C76,'Entradas e Saídas'!$D$471:$D$562)</f>
        <v>0</v>
      </c>
      <c r="AA76" s="76">
        <f>SUMIF('Entradas e Saídas'!$C$471:$C$562,Controle!$C76,'Entradas e Saídas'!$E$471:$E$562)</f>
        <v>0</v>
      </c>
      <c r="AB76" s="76">
        <f t="shared" si="5"/>
        <v>0</v>
      </c>
      <c r="AC76" s="77">
        <f>AB76*Estoque!$D75</f>
        <v>0</v>
      </c>
      <c r="AD76" s="76">
        <f>SUMIF('Entradas e Saídas'!$C$564:$C$655,Controle!$C76,'Entradas e Saídas'!$D$564:$D$655)</f>
        <v>0</v>
      </c>
      <c r="AE76" s="76">
        <f>SUMIF('Entradas e Saídas'!$C$564:$C$655,Controle!$C76,'Entradas e Saídas'!$E$564:$E$655)</f>
        <v>0</v>
      </c>
      <c r="AF76" s="76">
        <f t="shared" si="6"/>
        <v>0</v>
      </c>
      <c r="AG76" s="77">
        <f>AF76*Estoque!$D75</f>
        <v>0</v>
      </c>
      <c r="AH76" s="76">
        <f>SUMIF('Entradas e Saídas'!$C$657:$C$748,Controle!$C76,'Entradas e Saídas'!$D$657:$D$748)</f>
        <v>0</v>
      </c>
      <c r="AI76" s="76">
        <f>SUMIF('Entradas e Saídas'!$C$657:$C$748,Controle!$C76,'Entradas e Saídas'!$E$657:$E$748)</f>
        <v>0</v>
      </c>
      <c r="AJ76" s="76">
        <f t="shared" si="7"/>
        <v>0</v>
      </c>
      <c r="AK76" s="77">
        <f>AJ76*Estoque!$D75</f>
        <v>0</v>
      </c>
      <c r="AL76" s="76">
        <f>SUMIF('Entradas e Saídas'!$C$750:$C$841,Controle!$C76,'Entradas e Saídas'!$D$750:$D$841)</f>
        <v>0</v>
      </c>
      <c r="AM76" s="76">
        <f>SUMIF('Entradas e Saídas'!$C$750:$C$841,Controle!$C76,'Entradas e Saídas'!$E$750:$E$841)</f>
        <v>0</v>
      </c>
      <c r="AN76" s="76">
        <f t="shared" si="8"/>
        <v>0</v>
      </c>
      <c r="AO76" s="77">
        <f>AN76*Estoque!$D75</f>
        <v>0</v>
      </c>
      <c r="AP76" s="76">
        <f>SUMIF('Entradas e Saídas'!$C$843:$C$934,Controle!$C76,'Entradas e Saídas'!$D$843:$D$934)</f>
        <v>0</v>
      </c>
      <c r="AQ76" s="76">
        <f>SUMIF('Entradas e Saídas'!$C$843:$C$934,Controle!$C76,'Entradas e Saídas'!$E$843:$E$934)</f>
        <v>0</v>
      </c>
      <c r="AR76" s="76">
        <f t="shared" si="9"/>
        <v>0</v>
      </c>
      <c r="AS76" s="77">
        <f>AR76*Estoque!$D75</f>
        <v>0</v>
      </c>
      <c r="AT76" s="76">
        <f>SUMIF('Entradas e Saídas'!$C$936:$C$1027,Controle!$C76,'Entradas e Saídas'!$D$936:$D$1027)</f>
        <v>0</v>
      </c>
      <c r="AU76" s="76">
        <f>SUMIF('Entradas e Saídas'!$C$936:$C$1027,Controle!$C76,'Entradas e Saídas'!$E$936:$E$1027)</f>
        <v>0</v>
      </c>
      <c r="AV76" s="76">
        <f t="shared" si="10"/>
        <v>0</v>
      </c>
      <c r="AW76" s="77">
        <f>AV76*Estoque!$D75</f>
        <v>0</v>
      </c>
      <c r="AX76" s="76">
        <f>SUMIF('Entradas e Saídas'!$C$1029:$C$1120,Controle!$C76,'Entradas e Saídas'!$D$1029:$D$1120)</f>
        <v>0</v>
      </c>
      <c r="AY76" s="76">
        <f>SUMIF('Entradas e Saídas'!$C$1029:$C$1120,Controle!$C76,'Entradas e Saídas'!$E$1029:$E$1120)</f>
        <v>0</v>
      </c>
      <c r="AZ76" s="76">
        <f t="shared" si="11"/>
        <v>0</v>
      </c>
      <c r="BA76" s="78">
        <f>AZ76*Estoque!$D75</f>
        <v>0</v>
      </c>
      <c r="BB76" s="79"/>
    </row>
    <row r="77" ht="24.75" customHeight="1">
      <c r="A77" s="73"/>
      <c r="B77" s="74" t="str">
        <f>IF(Estoque!A76="","",Estoque!A76)</f>
        <v/>
      </c>
      <c r="C77" s="75" t="str">
        <f>IF(Estoque!B76="","",Estoque!B76)</f>
        <v/>
      </c>
      <c r="D77" s="76">
        <f>SUM(H77,L77,P77,T77,X77,AB77,AF77,AJ77,AN77,AR77,AV77,AZ77,Estoque!E76)</f>
        <v>0</v>
      </c>
      <c r="E77" s="77">
        <f>D77*Estoque!D76</f>
        <v>0</v>
      </c>
      <c r="F77" s="76">
        <f>SUMIF('Entradas e Saídas'!$C$4:$C$96,Controle!$C77,'Entradas e Saídas'!$D$4:$D$96)</f>
        <v>0</v>
      </c>
      <c r="G77" s="76">
        <f>SUMIF('Entradas e Saídas'!$C$4:$C$96,Controle!$C77,'Entradas e Saídas'!$E$4:$E$96)</f>
        <v>0</v>
      </c>
      <c r="H77" s="76">
        <f t="shared" si="12"/>
        <v>0</v>
      </c>
      <c r="I77" s="77">
        <f>H77*Estoque!$D76</f>
        <v>0</v>
      </c>
      <c r="J77" s="76">
        <f>SUMIF('Entradas e Saídas'!$C$98:$C$190,Controle!$C77,'Entradas e Saídas'!$D$98:$D$190)</f>
        <v>0</v>
      </c>
      <c r="K77" s="76">
        <f>SUMIF('Entradas e Saídas'!$C$98:$C$190,Controle!$C77,'Entradas e Saídas'!$E$98:$E$190)</f>
        <v>0</v>
      </c>
      <c r="L77" s="76">
        <f t="shared" si="1"/>
        <v>0</v>
      </c>
      <c r="M77" s="77">
        <f>L77*Estoque!$D76</f>
        <v>0</v>
      </c>
      <c r="N77" s="76">
        <f>SUMIF('Entradas e Saídas'!$C$192:$C$283,Controle!$C77,'Entradas e Saídas'!$D$192:$D$283)</f>
        <v>0</v>
      </c>
      <c r="O77" s="76">
        <f>SUMIF('Entradas e Saídas'!$C$192:$C$283,Controle!$C77,'Entradas e Saídas'!$E$192:$E$283)</f>
        <v>0</v>
      </c>
      <c r="P77" s="76">
        <f t="shared" si="2"/>
        <v>0</v>
      </c>
      <c r="Q77" s="77">
        <f>P77*Estoque!$D76</f>
        <v>0</v>
      </c>
      <c r="R77" s="76">
        <f>SUMIF('Entradas e Saídas'!$C$285:$C$376,Controle!$C77,'Entradas e Saídas'!$D$285:$D$376)</f>
        <v>0</v>
      </c>
      <c r="S77" s="76">
        <f>SUMIF('Entradas e Saídas'!$C$285:$C$376,Controle!$C77,'Entradas e Saídas'!$E$285:$E$376)</f>
        <v>0</v>
      </c>
      <c r="T77" s="76">
        <f t="shared" si="3"/>
        <v>0</v>
      </c>
      <c r="U77" s="77">
        <f>T77*Estoque!$D76</f>
        <v>0</v>
      </c>
      <c r="V77" s="76">
        <f>SUMIF('Entradas e Saídas'!$C$378:$C$469,Controle!$C77,'Entradas e Saídas'!$D$378:$D$469)</f>
        <v>0</v>
      </c>
      <c r="W77" s="76">
        <f>SUMIF('Entradas e Saídas'!$C$378:$C$469,Controle!$C77,'Entradas e Saídas'!$E$378:$E$469)</f>
        <v>0</v>
      </c>
      <c r="X77" s="76">
        <f t="shared" si="4"/>
        <v>0</v>
      </c>
      <c r="Y77" s="77">
        <f>X77*Estoque!$D76</f>
        <v>0</v>
      </c>
      <c r="Z77" s="76">
        <f>SUMIF('Entradas e Saídas'!$C$471:$C$562,Controle!$C77,'Entradas e Saídas'!$D$471:$D$562)</f>
        <v>0</v>
      </c>
      <c r="AA77" s="76">
        <f>SUMIF('Entradas e Saídas'!$C$471:$C$562,Controle!$C77,'Entradas e Saídas'!$E$471:$E$562)</f>
        <v>0</v>
      </c>
      <c r="AB77" s="76">
        <f t="shared" si="5"/>
        <v>0</v>
      </c>
      <c r="AC77" s="77">
        <f>AB77*Estoque!$D76</f>
        <v>0</v>
      </c>
      <c r="AD77" s="76">
        <f>SUMIF('Entradas e Saídas'!$C$564:$C$655,Controle!$C77,'Entradas e Saídas'!$D$564:$D$655)</f>
        <v>0</v>
      </c>
      <c r="AE77" s="76">
        <f>SUMIF('Entradas e Saídas'!$C$564:$C$655,Controle!$C77,'Entradas e Saídas'!$E$564:$E$655)</f>
        <v>0</v>
      </c>
      <c r="AF77" s="76">
        <f t="shared" si="6"/>
        <v>0</v>
      </c>
      <c r="AG77" s="77">
        <f>AF77*Estoque!$D76</f>
        <v>0</v>
      </c>
      <c r="AH77" s="76">
        <f>SUMIF('Entradas e Saídas'!$C$657:$C$748,Controle!$C77,'Entradas e Saídas'!$D$657:$D$748)</f>
        <v>0</v>
      </c>
      <c r="AI77" s="76">
        <f>SUMIF('Entradas e Saídas'!$C$657:$C$748,Controle!$C77,'Entradas e Saídas'!$E$657:$E$748)</f>
        <v>0</v>
      </c>
      <c r="AJ77" s="76">
        <f t="shared" si="7"/>
        <v>0</v>
      </c>
      <c r="AK77" s="77">
        <f>AJ77*Estoque!$D76</f>
        <v>0</v>
      </c>
      <c r="AL77" s="76">
        <f>SUMIF('Entradas e Saídas'!$C$750:$C$841,Controle!$C77,'Entradas e Saídas'!$D$750:$D$841)</f>
        <v>0</v>
      </c>
      <c r="AM77" s="76">
        <f>SUMIF('Entradas e Saídas'!$C$750:$C$841,Controle!$C77,'Entradas e Saídas'!$E$750:$E$841)</f>
        <v>0</v>
      </c>
      <c r="AN77" s="76">
        <f t="shared" si="8"/>
        <v>0</v>
      </c>
      <c r="AO77" s="77">
        <f>AN77*Estoque!$D76</f>
        <v>0</v>
      </c>
      <c r="AP77" s="76">
        <f>SUMIF('Entradas e Saídas'!$C$843:$C$934,Controle!$C77,'Entradas e Saídas'!$D$843:$D$934)</f>
        <v>0</v>
      </c>
      <c r="AQ77" s="76">
        <f>SUMIF('Entradas e Saídas'!$C$843:$C$934,Controle!$C77,'Entradas e Saídas'!$E$843:$E$934)</f>
        <v>0</v>
      </c>
      <c r="AR77" s="76">
        <f t="shared" si="9"/>
        <v>0</v>
      </c>
      <c r="AS77" s="77">
        <f>AR77*Estoque!$D76</f>
        <v>0</v>
      </c>
      <c r="AT77" s="76">
        <f>SUMIF('Entradas e Saídas'!$C$936:$C$1027,Controle!$C77,'Entradas e Saídas'!$D$936:$D$1027)</f>
        <v>0</v>
      </c>
      <c r="AU77" s="76">
        <f>SUMIF('Entradas e Saídas'!$C$936:$C$1027,Controle!$C77,'Entradas e Saídas'!$E$936:$E$1027)</f>
        <v>0</v>
      </c>
      <c r="AV77" s="76">
        <f t="shared" si="10"/>
        <v>0</v>
      </c>
      <c r="AW77" s="77">
        <f>AV77*Estoque!$D76</f>
        <v>0</v>
      </c>
      <c r="AX77" s="76">
        <f>SUMIF('Entradas e Saídas'!$C$1029:$C$1120,Controle!$C77,'Entradas e Saídas'!$D$1029:$D$1120)</f>
        <v>0</v>
      </c>
      <c r="AY77" s="76">
        <f>SUMIF('Entradas e Saídas'!$C$1029:$C$1120,Controle!$C77,'Entradas e Saídas'!$E$1029:$E$1120)</f>
        <v>0</v>
      </c>
      <c r="AZ77" s="76">
        <f t="shared" si="11"/>
        <v>0</v>
      </c>
      <c r="BA77" s="78">
        <f>AZ77*Estoque!$D76</f>
        <v>0</v>
      </c>
      <c r="BB77" s="79"/>
    </row>
    <row r="78" ht="24.75" customHeight="1">
      <c r="A78" s="73"/>
      <c r="B78" s="74" t="str">
        <f>IF(Estoque!A77="","",Estoque!A77)</f>
        <v/>
      </c>
      <c r="C78" s="75" t="str">
        <f>IF(Estoque!B77="","",Estoque!B77)</f>
        <v/>
      </c>
      <c r="D78" s="76">
        <f>SUM(H78,L78,P78,T78,X78,AB78,AF78,AJ78,AN78,AR78,AV78,AZ78,Estoque!E77)</f>
        <v>0</v>
      </c>
      <c r="E78" s="77">
        <f>D78*Estoque!D77</f>
        <v>0</v>
      </c>
      <c r="F78" s="76">
        <f>SUMIF('Entradas e Saídas'!$C$4:$C$96,Controle!$C78,'Entradas e Saídas'!$D$4:$D$96)</f>
        <v>0</v>
      </c>
      <c r="G78" s="76">
        <f>SUMIF('Entradas e Saídas'!$C$4:$C$96,Controle!$C78,'Entradas e Saídas'!$E$4:$E$96)</f>
        <v>0</v>
      </c>
      <c r="H78" s="76">
        <f t="shared" si="12"/>
        <v>0</v>
      </c>
      <c r="I78" s="77">
        <f>H78*Estoque!$D77</f>
        <v>0</v>
      </c>
      <c r="J78" s="76">
        <f>SUMIF('Entradas e Saídas'!$C$98:$C$190,Controle!$C78,'Entradas e Saídas'!$D$98:$D$190)</f>
        <v>0</v>
      </c>
      <c r="K78" s="76">
        <f>SUMIF('Entradas e Saídas'!$C$98:$C$190,Controle!$C78,'Entradas e Saídas'!$E$98:$E$190)</f>
        <v>0</v>
      </c>
      <c r="L78" s="76">
        <f t="shared" si="1"/>
        <v>0</v>
      </c>
      <c r="M78" s="77">
        <f>L78*Estoque!$D77</f>
        <v>0</v>
      </c>
      <c r="N78" s="76">
        <f>SUMIF('Entradas e Saídas'!$C$192:$C$283,Controle!$C78,'Entradas e Saídas'!$D$192:$D$283)</f>
        <v>0</v>
      </c>
      <c r="O78" s="76">
        <f>SUMIF('Entradas e Saídas'!$C$192:$C$283,Controle!$C78,'Entradas e Saídas'!$E$192:$E$283)</f>
        <v>0</v>
      </c>
      <c r="P78" s="76">
        <f t="shared" si="2"/>
        <v>0</v>
      </c>
      <c r="Q78" s="77">
        <f>P78*Estoque!$D77</f>
        <v>0</v>
      </c>
      <c r="R78" s="76">
        <f>SUMIF('Entradas e Saídas'!$C$285:$C$376,Controle!$C78,'Entradas e Saídas'!$D$285:$D$376)</f>
        <v>0</v>
      </c>
      <c r="S78" s="76">
        <f>SUMIF('Entradas e Saídas'!$C$285:$C$376,Controle!$C78,'Entradas e Saídas'!$E$285:$E$376)</f>
        <v>0</v>
      </c>
      <c r="T78" s="76">
        <f t="shared" si="3"/>
        <v>0</v>
      </c>
      <c r="U78" s="77">
        <f>T78*Estoque!$D77</f>
        <v>0</v>
      </c>
      <c r="V78" s="76">
        <f>SUMIF('Entradas e Saídas'!$C$378:$C$469,Controle!$C78,'Entradas e Saídas'!$D$378:$D$469)</f>
        <v>0</v>
      </c>
      <c r="W78" s="76">
        <f>SUMIF('Entradas e Saídas'!$C$378:$C$469,Controle!$C78,'Entradas e Saídas'!$E$378:$E$469)</f>
        <v>0</v>
      </c>
      <c r="X78" s="76">
        <f t="shared" si="4"/>
        <v>0</v>
      </c>
      <c r="Y78" s="77">
        <f>X78*Estoque!$D77</f>
        <v>0</v>
      </c>
      <c r="Z78" s="76">
        <f>SUMIF('Entradas e Saídas'!$C$471:$C$562,Controle!$C78,'Entradas e Saídas'!$D$471:$D$562)</f>
        <v>0</v>
      </c>
      <c r="AA78" s="76">
        <f>SUMIF('Entradas e Saídas'!$C$471:$C$562,Controle!$C78,'Entradas e Saídas'!$E$471:$E$562)</f>
        <v>0</v>
      </c>
      <c r="AB78" s="76">
        <f t="shared" si="5"/>
        <v>0</v>
      </c>
      <c r="AC78" s="77">
        <f>AB78*Estoque!$D77</f>
        <v>0</v>
      </c>
      <c r="AD78" s="76">
        <f>SUMIF('Entradas e Saídas'!$C$564:$C$655,Controle!$C78,'Entradas e Saídas'!$D$564:$D$655)</f>
        <v>0</v>
      </c>
      <c r="AE78" s="76">
        <f>SUMIF('Entradas e Saídas'!$C$564:$C$655,Controle!$C78,'Entradas e Saídas'!$E$564:$E$655)</f>
        <v>0</v>
      </c>
      <c r="AF78" s="76">
        <f t="shared" si="6"/>
        <v>0</v>
      </c>
      <c r="AG78" s="77">
        <f>AF78*Estoque!$D77</f>
        <v>0</v>
      </c>
      <c r="AH78" s="76">
        <f>SUMIF('Entradas e Saídas'!$C$657:$C$748,Controle!$C78,'Entradas e Saídas'!$D$657:$D$748)</f>
        <v>0</v>
      </c>
      <c r="AI78" s="76">
        <f>SUMIF('Entradas e Saídas'!$C$657:$C$748,Controle!$C78,'Entradas e Saídas'!$E$657:$E$748)</f>
        <v>0</v>
      </c>
      <c r="AJ78" s="76">
        <f t="shared" si="7"/>
        <v>0</v>
      </c>
      <c r="AK78" s="77">
        <f>AJ78*Estoque!$D77</f>
        <v>0</v>
      </c>
      <c r="AL78" s="76">
        <f>SUMIF('Entradas e Saídas'!$C$750:$C$841,Controle!$C78,'Entradas e Saídas'!$D$750:$D$841)</f>
        <v>0</v>
      </c>
      <c r="AM78" s="76">
        <f>SUMIF('Entradas e Saídas'!$C$750:$C$841,Controle!$C78,'Entradas e Saídas'!$E$750:$E$841)</f>
        <v>0</v>
      </c>
      <c r="AN78" s="76">
        <f t="shared" si="8"/>
        <v>0</v>
      </c>
      <c r="AO78" s="77">
        <f>AN78*Estoque!$D77</f>
        <v>0</v>
      </c>
      <c r="AP78" s="76">
        <f>SUMIF('Entradas e Saídas'!$C$843:$C$934,Controle!$C78,'Entradas e Saídas'!$D$843:$D$934)</f>
        <v>0</v>
      </c>
      <c r="AQ78" s="76">
        <f>SUMIF('Entradas e Saídas'!$C$843:$C$934,Controle!$C78,'Entradas e Saídas'!$E$843:$E$934)</f>
        <v>0</v>
      </c>
      <c r="AR78" s="76">
        <f t="shared" si="9"/>
        <v>0</v>
      </c>
      <c r="AS78" s="77">
        <f>AR78*Estoque!$D77</f>
        <v>0</v>
      </c>
      <c r="AT78" s="76">
        <f>SUMIF('Entradas e Saídas'!$C$936:$C$1027,Controle!$C78,'Entradas e Saídas'!$D$936:$D$1027)</f>
        <v>0</v>
      </c>
      <c r="AU78" s="76">
        <f>SUMIF('Entradas e Saídas'!$C$936:$C$1027,Controle!$C78,'Entradas e Saídas'!$E$936:$E$1027)</f>
        <v>0</v>
      </c>
      <c r="AV78" s="76">
        <f t="shared" si="10"/>
        <v>0</v>
      </c>
      <c r="AW78" s="77">
        <f>AV78*Estoque!$D77</f>
        <v>0</v>
      </c>
      <c r="AX78" s="76">
        <f>SUMIF('Entradas e Saídas'!$C$1029:$C$1120,Controle!$C78,'Entradas e Saídas'!$D$1029:$D$1120)</f>
        <v>0</v>
      </c>
      <c r="AY78" s="76">
        <f>SUMIF('Entradas e Saídas'!$C$1029:$C$1120,Controle!$C78,'Entradas e Saídas'!$E$1029:$E$1120)</f>
        <v>0</v>
      </c>
      <c r="AZ78" s="76">
        <f t="shared" si="11"/>
        <v>0</v>
      </c>
      <c r="BA78" s="78">
        <f>AZ78*Estoque!$D77</f>
        <v>0</v>
      </c>
      <c r="BB78" s="79"/>
    </row>
    <row r="79" ht="24.75" customHeight="1">
      <c r="A79" s="73"/>
      <c r="B79" s="74" t="str">
        <f>IF(Estoque!A78="","",Estoque!A78)</f>
        <v/>
      </c>
      <c r="C79" s="75" t="str">
        <f>IF(Estoque!B78="","",Estoque!B78)</f>
        <v/>
      </c>
      <c r="D79" s="76">
        <f>SUM(H79,L79,P79,T79,X79,AB79,AF79,AJ79,AN79,AR79,AV79,AZ79,Estoque!E78)</f>
        <v>0</v>
      </c>
      <c r="E79" s="77">
        <f>D79*Estoque!D78</f>
        <v>0</v>
      </c>
      <c r="F79" s="76">
        <f>SUMIF('Entradas e Saídas'!$C$4:$C$96,Controle!$C79,'Entradas e Saídas'!$D$4:$D$96)</f>
        <v>0</v>
      </c>
      <c r="G79" s="76">
        <f>SUMIF('Entradas e Saídas'!$C$4:$C$96,Controle!$C79,'Entradas e Saídas'!$E$4:$E$96)</f>
        <v>0</v>
      </c>
      <c r="H79" s="76">
        <f t="shared" si="12"/>
        <v>0</v>
      </c>
      <c r="I79" s="77">
        <f>H79*Estoque!$D78</f>
        <v>0</v>
      </c>
      <c r="J79" s="76">
        <f>SUMIF('Entradas e Saídas'!$C$98:$C$190,Controle!$C79,'Entradas e Saídas'!$D$98:$D$190)</f>
        <v>0</v>
      </c>
      <c r="K79" s="76">
        <f>SUMIF('Entradas e Saídas'!$C$98:$C$190,Controle!$C79,'Entradas e Saídas'!$E$98:$E$190)</f>
        <v>0</v>
      </c>
      <c r="L79" s="76">
        <f t="shared" si="1"/>
        <v>0</v>
      </c>
      <c r="M79" s="77">
        <f>L79*Estoque!$D78</f>
        <v>0</v>
      </c>
      <c r="N79" s="76">
        <f>SUMIF('Entradas e Saídas'!$C$192:$C$283,Controle!$C79,'Entradas e Saídas'!$D$192:$D$283)</f>
        <v>0</v>
      </c>
      <c r="O79" s="76">
        <f>SUMIF('Entradas e Saídas'!$C$192:$C$283,Controle!$C79,'Entradas e Saídas'!$E$192:$E$283)</f>
        <v>0</v>
      </c>
      <c r="P79" s="76">
        <f t="shared" si="2"/>
        <v>0</v>
      </c>
      <c r="Q79" s="77">
        <f>P79*Estoque!$D78</f>
        <v>0</v>
      </c>
      <c r="R79" s="76">
        <f>SUMIF('Entradas e Saídas'!$C$285:$C$376,Controle!$C79,'Entradas e Saídas'!$D$285:$D$376)</f>
        <v>0</v>
      </c>
      <c r="S79" s="76">
        <f>SUMIF('Entradas e Saídas'!$C$285:$C$376,Controle!$C79,'Entradas e Saídas'!$E$285:$E$376)</f>
        <v>0</v>
      </c>
      <c r="T79" s="76">
        <f t="shared" si="3"/>
        <v>0</v>
      </c>
      <c r="U79" s="77">
        <f>T79*Estoque!$D78</f>
        <v>0</v>
      </c>
      <c r="V79" s="76">
        <f>SUMIF('Entradas e Saídas'!$C$378:$C$469,Controle!$C79,'Entradas e Saídas'!$D$378:$D$469)</f>
        <v>0</v>
      </c>
      <c r="W79" s="76">
        <f>SUMIF('Entradas e Saídas'!$C$378:$C$469,Controle!$C79,'Entradas e Saídas'!$E$378:$E$469)</f>
        <v>0</v>
      </c>
      <c r="X79" s="76">
        <f t="shared" si="4"/>
        <v>0</v>
      </c>
      <c r="Y79" s="77">
        <f>X79*Estoque!$D78</f>
        <v>0</v>
      </c>
      <c r="Z79" s="76">
        <f>SUMIF('Entradas e Saídas'!$C$471:$C$562,Controle!$C79,'Entradas e Saídas'!$D$471:$D$562)</f>
        <v>0</v>
      </c>
      <c r="AA79" s="76">
        <f>SUMIF('Entradas e Saídas'!$C$471:$C$562,Controle!$C79,'Entradas e Saídas'!$E$471:$E$562)</f>
        <v>0</v>
      </c>
      <c r="AB79" s="76">
        <f t="shared" si="5"/>
        <v>0</v>
      </c>
      <c r="AC79" s="77">
        <f>AB79*Estoque!$D78</f>
        <v>0</v>
      </c>
      <c r="AD79" s="76">
        <f>SUMIF('Entradas e Saídas'!$C$564:$C$655,Controle!$C79,'Entradas e Saídas'!$D$564:$D$655)</f>
        <v>0</v>
      </c>
      <c r="AE79" s="76">
        <f>SUMIF('Entradas e Saídas'!$C$564:$C$655,Controle!$C79,'Entradas e Saídas'!$E$564:$E$655)</f>
        <v>0</v>
      </c>
      <c r="AF79" s="76">
        <f t="shared" si="6"/>
        <v>0</v>
      </c>
      <c r="AG79" s="77">
        <f>AF79*Estoque!$D78</f>
        <v>0</v>
      </c>
      <c r="AH79" s="76">
        <f>SUMIF('Entradas e Saídas'!$C$657:$C$748,Controle!$C79,'Entradas e Saídas'!$D$657:$D$748)</f>
        <v>0</v>
      </c>
      <c r="AI79" s="76">
        <f>SUMIF('Entradas e Saídas'!$C$657:$C$748,Controle!$C79,'Entradas e Saídas'!$E$657:$E$748)</f>
        <v>0</v>
      </c>
      <c r="AJ79" s="76">
        <f t="shared" si="7"/>
        <v>0</v>
      </c>
      <c r="AK79" s="77">
        <f>AJ79*Estoque!$D78</f>
        <v>0</v>
      </c>
      <c r="AL79" s="76">
        <f>SUMIF('Entradas e Saídas'!$C$750:$C$841,Controle!$C79,'Entradas e Saídas'!$D$750:$D$841)</f>
        <v>0</v>
      </c>
      <c r="AM79" s="76">
        <f>SUMIF('Entradas e Saídas'!$C$750:$C$841,Controle!$C79,'Entradas e Saídas'!$E$750:$E$841)</f>
        <v>0</v>
      </c>
      <c r="AN79" s="76">
        <f t="shared" si="8"/>
        <v>0</v>
      </c>
      <c r="AO79" s="77">
        <f>AN79*Estoque!$D78</f>
        <v>0</v>
      </c>
      <c r="AP79" s="76">
        <f>SUMIF('Entradas e Saídas'!$C$843:$C$934,Controle!$C79,'Entradas e Saídas'!$D$843:$D$934)</f>
        <v>0</v>
      </c>
      <c r="AQ79" s="76">
        <f>SUMIF('Entradas e Saídas'!$C$843:$C$934,Controle!$C79,'Entradas e Saídas'!$E$843:$E$934)</f>
        <v>0</v>
      </c>
      <c r="AR79" s="76">
        <f t="shared" si="9"/>
        <v>0</v>
      </c>
      <c r="AS79" s="77">
        <f>AR79*Estoque!$D78</f>
        <v>0</v>
      </c>
      <c r="AT79" s="76">
        <f>SUMIF('Entradas e Saídas'!$C$936:$C$1027,Controle!$C79,'Entradas e Saídas'!$D$936:$D$1027)</f>
        <v>0</v>
      </c>
      <c r="AU79" s="76">
        <f>SUMIF('Entradas e Saídas'!$C$936:$C$1027,Controle!$C79,'Entradas e Saídas'!$E$936:$E$1027)</f>
        <v>0</v>
      </c>
      <c r="AV79" s="76">
        <f t="shared" si="10"/>
        <v>0</v>
      </c>
      <c r="AW79" s="77">
        <f>AV79*Estoque!$D78</f>
        <v>0</v>
      </c>
      <c r="AX79" s="76">
        <f>SUMIF('Entradas e Saídas'!$C$1029:$C$1120,Controle!$C79,'Entradas e Saídas'!$D$1029:$D$1120)</f>
        <v>0</v>
      </c>
      <c r="AY79" s="76">
        <f>SUMIF('Entradas e Saídas'!$C$1029:$C$1120,Controle!$C79,'Entradas e Saídas'!$E$1029:$E$1120)</f>
        <v>0</v>
      </c>
      <c r="AZ79" s="76">
        <f t="shared" si="11"/>
        <v>0</v>
      </c>
      <c r="BA79" s="78">
        <f>AZ79*Estoque!$D78</f>
        <v>0</v>
      </c>
      <c r="BB79" s="79"/>
    </row>
    <row r="80" ht="24.75" customHeight="1">
      <c r="A80" s="73"/>
      <c r="B80" s="74" t="str">
        <f>IF(Estoque!A79="","",Estoque!A79)</f>
        <v/>
      </c>
      <c r="C80" s="75" t="str">
        <f>IF(Estoque!B79="","",Estoque!B79)</f>
        <v/>
      </c>
      <c r="D80" s="76">
        <f>SUM(H80,L80,P80,T80,X80,AB80,AF80,AJ80,AN80,AR80,AV80,AZ80,Estoque!E79)</f>
        <v>0</v>
      </c>
      <c r="E80" s="77">
        <f>D80*Estoque!D79</f>
        <v>0</v>
      </c>
      <c r="F80" s="76">
        <f>SUMIF('Entradas e Saídas'!$C$4:$C$96,Controle!$C80,'Entradas e Saídas'!$D$4:$D$96)</f>
        <v>0</v>
      </c>
      <c r="G80" s="76">
        <f>SUMIF('Entradas e Saídas'!$C$4:$C$96,Controle!$C80,'Entradas e Saídas'!$E$4:$E$96)</f>
        <v>0</v>
      </c>
      <c r="H80" s="76">
        <f t="shared" si="12"/>
        <v>0</v>
      </c>
      <c r="I80" s="77">
        <f>H80*Estoque!$D79</f>
        <v>0</v>
      </c>
      <c r="J80" s="76">
        <f>SUMIF('Entradas e Saídas'!$C$98:$C$190,Controle!$C80,'Entradas e Saídas'!$D$98:$D$190)</f>
        <v>0</v>
      </c>
      <c r="K80" s="76">
        <f>SUMIF('Entradas e Saídas'!$C$98:$C$190,Controle!$C80,'Entradas e Saídas'!$E$98:$E$190)</f>
        <v>0</v>
      </c>
      <c r="L80" s="76">
        <f t="shared" si="1"/>
        <v>0</v>
      </c>
      <c r="M80" s="77">
        <f>L80*Estoque!$D79</f>
        <v>0</v>
      </c>
      <c r="N80" s="76">
        <f>SUMIF('Entradas e Saídas'!$C$192:$C$283,Controle!$C80,'Entradas e Saídas'!$D$192:$D$283)</f>
        <v>0</v>
      </c>
      <c r="O80" s="76">
        <f>SUMIF('Entradas e Saídas'!$C$192:$C$283,Controle!$C80,'Entradas e Saídas'!$E$192:$E$283)</f>
        <v>0</v>
      </c>
      <c r="P80" s="76">
        <f t="shared" si="2"/>
        <v>0</v>
      </c>
      <c r="Q80" s="77">
        <f>P80*Estoque!$D79</f>
        <v>0</v>
      </c>
      <c r="R80" s="76">
        <f>SUMIF('Entradas e Saídas'!$C$285:$C$376,Controle!$C80,'Entradas e Saídas'!$D$285:$D$376)</f>
        <v>0</v>
      </c>
      <c r="S80" s="76">
        <f>SUMIF('Entradas e Saídas'!$C$285:$C$376,Controle!$C80,'Entradas e Saídas'!$E$285:$E$376)</f>
        <v>0</v>
      </c>
      <c r="T80" s="76">
        <f t="shared" si="3"/>
        <v>0</v>
      </c>
      <c r="U80" s="77">
        <f>T80*Estoque!$D79</f>
        <v>0</v>
      </c>
      <c r="V80" s="76">
        <f>SUMIF('Entradas e Saídas'!$C$378:$C$469,Controle!$C80,'Entradas e Saídas'!$D$378:$D$469)</f>
        <v>0</v>
      </c>
      <c r="W80" s="76">
        <f>SUMIF('Entradas e Saídas'!$C$378:$C$469,Controle!$C80,'Entradas e Saídas'!$E$378:$E$469)</f>
        <v>0</v>
      </c>
      <c r="X80" s="76">
        <f t="shared" si="4"/>
        <v>0</v>
      </c>
      <c r="Y80" s="77">
        <f>X80*Estoque!$D79</f>
        <v>0</v>
      </c>
      <c r="Z80" s="76">
        <f>SUMIF('Entradas e Saídas'!$C$471:$C$562,Controle!$C80,'Entradas e Saídas'!$D$471:$D$562)</f>
        <v>0</v>
      </c>
      <c r="AA80" s="76">
        <f>SUMIF('Entradas e Saídas'!$C$471:$C$562,Controle!$C80,'Entradas e Saídas'!$E$471:$E$562)</f>
        <v>0</v>
      </c>
      <c r="AB80" s="76">
        <f t="shared" si="5"/>
        <v>0</v>
      </c>
      <c r="AC80" s="77">
        <f>AB80*Estoque!$D79</f>
        <v>0</v>
      </c>
      <c r="AD80" s="76">
        <f>SUMIF('Entradas e Saídas'!$C$564:$C$655,Controle!$C80,'Entradas e Saídas'!$D$564:$D$655)</f>
        <v>0</v>
      </c>
      <c r="AE80" s="76">
        <f>SUMIF('Entradas e Saídas'!$C$564:$C$655,Controle!$C80,'Entradas e Saídas'!$E$564:$E$655)</f>
        <v>0</v>
      </c>
      <c r="AF80" s="76">
        <f t="shared" si="6"/>
        <v>0</v>
      </c>
      <c r="AG80" s="77">
        <f>AF80*Estoque!$D79</f>
        <v>0</v>
      </c>
      <c r="AH80" s="76">
        <f>SUMIF('Entradas e Saídas'!$C$657:$C$748,Controle!$C80,'Entradas e Saídas'!$D$657:$D$748)</f>
        <v>0</v>
      </c>
      <c r="AI80" s="76">
        <f>SUMIF('Entradas e Saídas'!$C$657:$C$748,Controle!$C80,'Entradas e Saídas'!$E$657:$E$748)</f>
        <v>0</v>
      </c>
      <c r="AJ80" s="76">
        <f t="shared" si="7"/>
        <v>0</v>
      </c>
      <c r="AK80" s="77">
        <f>AJ80*Estoque!$D79</f>
        <v>0</v>
      </c>
      <c r="AL80" s="76">
        <f>SUMIF('Entradas e Saídas'!$C$750:$C$841,Controle!$C80,'Entradas e Saídas'!$D$750:$D$841)</f>
        <v>0</v>
      </c>
      <c r="AM80" s="76">
        <f>SUMIF('Entradas e Saídas'!$C$750:$C$841,Controle!$C80,'Entradas e Saídas'!$E$750:$E$841)</f>
        <v>0</v>
      </c>
      <c r="AN80" s="76">
        <f t="shared" si="8"/>
        <v>0</v>
      </c>
      <c r="AO80" s="77">
        <f>AN80*Estoque!$D79</f>
        <v>0</v>
      </c>
      <c r="AP80" s="76">
        <f>SUMIF('Entradas e Saídas'!$C$843:$C$934,Controle!$C80,'Entradas e Saídas'!$D$843:$D$934)</f>
        <v>0</v>
      </c>
      <c r="AQ80" s="76">
        <f>SUMIF('Entradas e Saídas'!$C$843:$C$934,Controle!$C80,'Entradas e Saídas'!$E$843:$E$934)</f>
        <v>0</v>
      </c>
      <c r="AR80" s="76">
        <f t="shared" si="9"/>
        <v>0</v>
      </c>
      <c r="AS80" s="77">
        <f>AR80*Estoque!$D79</f>
        <v>0</v>
      </c>
      <c r="AT80" s="76">
        <f>SUMIF('Entradas e Saídas'!$C$936:$C$1027,Controle!$C80,'Entradas e Saídas'!$D$936:$D$1027)</f>
        <v>0</v>
      </c>
      <c r="AU80" s="76">
        <f>SUMIF('Entradas e Saídas'!$C$936:$C$1027,Controle!$C80,'Entradas e Saídas'!$E$936:$E$1027)</f>
        <v>0</v>
      </c>
      <c r="AV80" s="76">
        <f t="shared" si="10"/>
        <v>0</v>
      </c>
      <c r="AW80" s="77">
        <f>AV80*Estoque!$D79</f>
        <v>0</v>
      </c>
      <c r="AX80" s="76">
        <f>SUMIF('Entradas e Saídas'!$C$1029:$C$1120,Controle!$C80,'Entradas e Saídas'!$D$1029:$D$1120)</f>
        <v>0</v>
      </c>
      <c r="AY80" s="76">
        <f>SUMIF('Entradas e Saídas'!$C$1029:$C$1120,Controle!$C80,'Entradas e Saídas'!$E$1029:$E$1120)</f>
        <v>0</v>
      </c>
      <c r="AZ80" s="76">
        <f t="shared" si="11"/>
        <v>0</v>
      </c>
      <c r="BA80" s="78">
        <f>AZ80*Estoque!$D79</f>
        <v>0</v>
      </c>
      <c r="BB80" s="79"/>
    </row>
    <row r="81" ht="24.75" customHeight="1">
      <c r="A81" s="73"/>
      <c r="B81" s="74" t="str">
        <f>IF(Estoque!A80="","",Estoque!A80)</f>
        <v/>
      </c>
      <c r="C81" s="75" t="str">
        <f>IF(Estoque!B80="","",Estoque!B80)</f>
        <v/>
      </c>
      <c r="D81" s="76">
        <f>SUM(H81,L81,P81,T81,X81,AB81,AF81,AJ81,AN81,AR81,AV81,AZ81,Estoque!E80)</f>
        <v>0</v>
      </c>
      <c r="E81" s="77">
        <f>D81*Estoque!D80</f>
        <v>0</v>
      </c>
      <c r="F81" s="76">
        <f>SUMIF('Entradas e Saídas'!$C$4:$C$96,Controle!$C81,'Entradas e Saídas'!$D$4:$D$96)</f>
        <v>0</v>
      </c>
      <c r="G81" s="76">
        <f>SUMIF('Entradas e Saídas'!$C$4:$C$96,Controle!$C81,'Entradas e Saídas'!$E$4:$E$96)</f>
        <v>0</v>
      </c>
      <c r="H81" s="76">
        <f t="shared" si="12"/>
        <v>0</v>
      </c>
      <c r="I81" s="77">
        <f>H81*Estoque!$D80</f>
        <v>0</v>
      </c>
      <c r="J81" s="76">
        <f>SUMIF('Entradas e Saídas'!$C$98:$C$190,Controle!$C81,'Entradas e Saídas'!$D$98:$D$190)</f>
        <v>0</v>
      </c>
      <c r="K81" s="76">
        <f>SUMIF('Entradas e Saídas'!$C$98:$C$190,Controle!$C81,'Entradas e Saídas'!$E$98:$E$190)</f>
        <v>0</v>
      </c>
      <c r="L81" s="76">
        <f t="shared" si="1"/>
        <v>0</v>
      </c>
      <c r="M81" s="77">
        <f>L81*Estoque!$D80</f>
        <v>0</v>
      </c>
      <c r="N81" s="76">
        <f>SUMIF('Entradas e Saídas'!$C$192:$C$283,Controle!$C81,'Entradas e Saídas'!$D$192:$D$283)</f>
        <v>0</v>
      </c>
      <c r="O81" s="76">
        <f>SUMIF('Entradas e Saídas'!$C$192:$C$283,Controle!$C81,'Entradas e Saídas'!$E$192:$E$283)</f>
        <v>0</v>
      </c>
      <c r="P81" s="76">
        <f t="shared" si="2"/>
        <v>0</v>
      </c>
      <c r="Q81" s="77">
        <f>P81*Estoque!$D80</f>
        <v>0</v>
      </c>
      <c r="R81" s="76">
        <f>SUMIF('Entradas e Saídas'!$C$285:$C$376,Controle!$C81,'Entradas e Saídas'!$D$285:$D$376)</f>
        <v>0</v>
      </c>
      <c r="S81" s="76">
        <f>SUMIF('Entradas e Saídas'!$C$285:$C$376,Controle!$C81,'Entradas e Saídas'!$E$285:$E$376)</f>
        <v>0</v>
      </c>
      <c r="T81" s="76">
        <f t="shared" si="3"/>
        <v>0</v>
      </c>
      <c r="U81" s="77">
        <f>T81*Estoque!$D80</f>
        <v>0</v>
      </c>
      <c r="V81" s="76">
        <f>SUMIF('Entradas e Saídas'!$C$378:$C$469,Controle!$C81,'Entradas e Saídas'!$D$378:$D$469)</f>
        <v>0</v>
      </c>
      <c r="W81" s="76">
        <f>SUMIF('Entradas e Saídas'!$C$378:$C$469,Controle!$C81,'Entradas e Saídas'!$E$378:$E$469)</f>
        <v>0</v>
      </c>
      <c r="X81" s="76">
        <f t="shared" si="4"/>
        <v>0</v>
      </c>
      <c r="Y81" s="77">
        <f>X81*Estoque!$D80</f>
        <v>0</v>
      </c>
      <c r="Z81" s="76">
        <f>SUMIF('Entradas e Saídas'!$C$471:$C$562,Controle!$C81,'Entradas e Saídas'!$D$471:$D$562)</f>
        <v>0</v>
      </c>
      <c r="AA81" s="76">
        <f>SUMIF('Entradas e Saídas'!$C$471:$C$562,Controle!$C81,'Entradas e Saídas'!$E$471:$E$562)</f>
        <v>0</v>
      </c>
      <c r="AB81" s="76">
        <f t="shared" si="5"/>
        <v>0</v>
      </c>
      <c r="AC81" s="77">
        <f>AB81*Estoque!$D80</f>
        <v>0</v>
      </c>
      <c r="AD81" s="76">
        <f>SUMIF('Entradas e Saídas'!$C$564:$C$655,Controle!$C81,'Entradas e Saídas'!$D$564:$D$655)</f>
        <v>0</v>
      </c>
      <c r="AE81" s="76">
        <f>SUMIF('Entradas e Saídas'!$C$564:$C$655,Controle!$C81,'Entradas e Saídas'!$E$564:$E$655)</f>
        <v>0</v>
      </c>
      <c r="AF81" s="76">
        <f t="shared" si="6"/>
        <v>0</v>
      </c>
      <c r="AG81" s="77">
        <f>AF81*Estoque!$D80</f>
        <v>0</v>
      </c>
      <c r="AH81" s="76">
        <f>SUMIF('Entradas e Saídas'!$C$657:$C$748,Controle!$C81,'Entradas e Saídas'!$D$657:$D$748)</f>
        <v>0</v>
      </c>
      <c r="AI81" s="76">
        <f>SUMIF('Entradas e Saídas'!$C$657:$C$748,Controle!$C81,'Entradas e Saídas'!$E$657:$E$748)</f>
        <v>0</v>
      </c>
      <c r="AJ81" s="76">
        <f t="shared" si="7"/>
        <v>0</v>
      </c>
      <c r="AK81" s="77">
        <f>AJ81*Estoque!$D80</f>
        <v>0</v>
      </c>
      <c r="AL81" s="76">
        <f>SUMIF('Entradas e Saídas'!$C$750:$C$841,Controle!$C81,'Entradas e Saídas'!$D$750:$D$841)</f>
        <v>0</v>
      </c>
      <c r="AM81" s="76">
        <f>SUMIF('Entradas e Saídas'!$C$750:$C$841,Controle!$C81,'Entradas e Saídas'!$E$750:$E$841)</f>
        <v>0</v>
      </c>
      <c r="AN81" s="76">
        <f t="shared" si="8"/>
        <v>0</v>
      </c>
      <c r="AO81" s="77">
        <f>AN81*Estoque!$D80</f>
        <v>0</v>
      </c>
      <c r="AP81" s="76">
        <f>SUMIF('Entradas e Saídas'!$C$843:$C$934,Controle!$C81,'Entradas e Saídas'!$D$843:$D$934)</f>
        <v>0</v>
      </c>
      <c r="AQ81" s="76">
        <f>SUMIF('Entradas e Saídas'!$C$843:$C$934,Controle!$C81,'Entradas e Saídas'!$E$843:$E$934)</f>
        <v>0</v>
      </c>
      <c r="AR81" s="76">
        <f t="shared" si="9"/>
        <v>0</v>
      </c>
      <c r="AS81" s="77">
        <f>AR81*Estoque!$D80</f>
        <v>0</v>
      </c>
      <c r="AT81" s="76">
        <f>SUMIF('Entradas e Saídas'!$C$936:$C$1027,Controle!$C81,'Entradas e Saídas'!$D$936:$D$1027)</f>
        <v>0</v>
      </c>
      <c r="AU81" s="76">
        <f>SUMIF('Entradas e Saídas'!$C$936:$C$1027,Controle!$C81,'Entradas e Saídas'!$E$936:$E$1027)</f>
        <v>0</v>
      </c>
      <c r="AV81" s="76">
        <f t="shared" si="10"/>
        <v>0</v>
      </c>
      <c r="AW81" s="77">
        <f>AV81*Estoque!$D80</f>
        <v>0</v>
      </c>
      <c r="AX81" s="76">
        <f>SUMIF('Entradas e Saídas'!$C$1029:$C$1120,Controle!$C81,'Entradas e Saídas'!$D$1029:$D$1120)</f>
        <v>0</v>
      </c>
      <c r="AY81" s="76">
        <f>SUMIF('Entradas e Saídas'!$C$1029:$C$1120,Controle!$C81,'Entradas e Saídas'!$E$1029:$E$1120)</f>
        <v>0</v>
      </c>
      <c r="AZ81" s="76">
        <f t="shared" si="11"/>
        <v>0</v>
      </c>
      <c r="BA81" s="78">
        <f>AZ81*Estoque!$D80</f>
        <v>0</v>
      </c>
      <c r="BB81" s="79"/>
    </row>
    <row r="82" ht="24.75" customHeight="1">
      <c r="A82" s="73"/>
      <c r="B82" s="74" t="str">
        <f>IF(Estoque!A81="","",Estoque!A81)</f>
        <v/>
      </c>
      <c r="C82" s="75" t="str">
        <f>IF(Estoque!B81="","",Estoque!B81)</f>
        <v/>
      </c>
      <c r="D82" s="76">
        <f>SUM(H82,L82,P82,T82,X82,AB82,AF82,AJ82,AN82,AR82,AV82,AZ82,Estoque!E81)</f>
        <v>0</v>
      </c>
      <c r="E82" s="77">
        <f>D82*Estoque!D81</f>
        <v>0</v>
      </c>
      <c r="F82" s="76">
        <f>SUMIF('Entradas e Saídas'!$C$4:$C$96,Controle!$C82,'Entradas e Saídas'!$D$4:$D$96)</f>
        <v>0</v>
      </c>
      <c r="G82" s="76">
        <f>SUMIF('Entradas e Saídas'!$C$4:$C$96,Controle!$C82,'Entradas e Saídas'!$E$4:$E$96)</f>
        <v>0</v>
      </c>
      <c r="H82" s="76">
        <f t="shared" si="12"/>
        <v>0</v>
      </c>
      <c r="I82" s="77">
        <f>H82*Estoque!$D81</f>
        <v>0</v>
      </c>
      <c r="J82" s="76">
        <f>SUMIF('Entradas e Saídas'!$C$98:$C$190,Controle!$C82,'Entradas e Saídas'!$D$98:$D$190)</f>
        <v>0</v>
      </c>
      <c r="K82" s="76">
        <f>SUMIF('Entradas e Saídas'!$C$98:$C$190,Controle!$C82,'Entradas e Saídas'!$E$98:$E$190)</f>
        <v>0</v>
      </c>
      <c r="L82" s="76">
        <f t="shared" si="1"/>
        <v>0</v>
      </c>
      <c r="M82" s="77">
        <f>L82*Estoque!$D81</f>
        <v>0</v>
      </c>
      <c r="N82" s="76">
        <f>SUMIF('Entradas e Saídas'!$C$192:$C$283,Controle!$C82,'Entradas e Saídas'!$D$192:$D$283)</f>
        <v>0</v>
      </c>
      <c r="O82" s="76">
        <f>SUMIF('Entradas e Saídas'!$C$192:$C$283,Controle!$C82,'Entradas e Saídas'!$E$192:$E$283)</f>
        <v>0</v>
      </c>
      <c r="P82" s="76">
        <f t="shared" si="2"/>
        <v>0</v>
      </c>
      <c r="Q82" s="77">
        <f>P82*Estoque!$D81</f>
        <v>0</v>
      </c>
      <c r="R82" s="76">
        <f>SUMIF('Entradas e Saídas'!$C$285:$C$376,Controle!$C82,'Entradas e Saídas'!$D$285:$D$376)</f>
        <v>0</v>
      </c>
      <c r="S82" s="76">
        <f>SUMIF('Entradas e Saídas'!$C$285:$C$376,Controle!$C82,'Entradas e Saídas'!$E$285:$E$376)</f>
        <v>0</v>
      </c>
      <c r="T82" s="76">
        <f t="shared" si="3"/>
        <v>0</v>
      </c>
      <c r="U82" s="77">
        <f>T82*Estoque!$D81</f>
        <v>0</v>
      </c>
      <c r="V82" s="76">
        <f>SUMIF('Entradas e Saídas'!$C$378:$C$469,Controle!$C82,'Entradas e Saídas'!$D$378:$D$469)</f>
        <v>0</v>
      </c>
      <c r="W82" s="76">
        <f>SUMIF('Entradas e Saídas'!$C$378:$C$469,Controle!$C82,'Entradas e Saídas'!$E$378:$E$469)</f>
        <v>0</v>
      </c>
      <c r="X82" s="76">
        <f t="shared" si="4"/>
        <v>0</v>
      </c>
      <c r="Y82" s="77">
        <f>X82*Estoque!$D81</f>
        <v>0</v>
      </c>
      <c r="Z82" s="76">
        <f>SUMIF('Entradas e Saídas'!$C$471:$C$562,Controle!$C82,'Entradas e Saídas'!$D$471:$D$562)</f>
        <v>0</v>
      </c>
      <c r="AA82" s="76">
        <f>SUMIF('Entradas e Saídas'!$C$471:$C$562,Controle!$C82,'Entradas e Saídas'!$E$471:$E$562)</f>
        <v>0</v>
      </c>
      <c r="AB82" s="76">
        <f t="shared" si="5"/>
        <v>0</v>
      </c>
      <c r="AC82" s="77">
        <f>AB82*Estoque!$D81</f>
        <v>0</v>
      </c>
      <c r="AD82" s="76">
        <f>SUMIF('Entradas e Saídas'!$C$564:$C$655,Controle!$C82,'Entradas e Saídas'!$D$564:$D$655)</f>
        <v>0</v>
      </c>
      <c r="AE82" s="76">
        <f>SUMIF('Entradas e Saídas'!$C$564:$C$655,Controle!$C82,'Entradas e Saídas'!$E$564:$E$655)</f>
        <v>0</v>
      </c>
      <c r="AF82" s="76">
        <f t="shared" si="6"/>
        <v>0</v>
      </c>
      <c r="AG82" s="77">
        <f>AF82*Estoque!$D81</f>
        <v>0</v>
      </c>
      <c r="AH82" s="76">
        <f>SUMIF('Entradas e Saídas'!$C$657:$C$748,Controle!$C82,'Entradas e Saídas'!$D$657:$D$748)</f>
        <v>0</v>
      </c>
      <c r="AI82" s="76">
        <f>SUMIF('Entradas e Saídas'!$C$657:$C$748,Controle!$C82,'Entradas e Saídas'!$E$657:$E$748)</f>
        <v>0</v>
      </c>
      <c r="AJ82" s="76">
        <f t="shared" si="7"/>
        <v>0</v>
      </c>
      <c r="AK82" s="77">
        <f>AJ82*Estoque!$D81</f>
        <v>0</v>
      </c>
      <c r="AL82" s="76">
        <f>SUMIF('Entradas e Saídas'!$C$750:$C$841,Controle!$C82,'Entradas e Saídas'!$D$750:$D$841)</f>
        <v>0</v>
      </c>
      <c r="AM82" s="76">
        <f>SUMIF('Entradas e Saídas'!$C$750:$C$841,Controle!$C82,'Entradas e Saídas'!$E$750:$E$841)</f>
        <v>0</v>
      </c>
      <c r="AN82" s="76">
        <f t="shared" si="8"/>
        <v>0</v>
      </c>
      <c r="AO82" s="77">
        <f>AN82*Estoque!$D81</f>
        <v>0</v>
      </c>
      <c r="AP82" s="76">
        <f>SUMIF('Entradas e Saídas'!$C$843:$C$934,Controle!$C82,'Entradas e Saídas'!$D$843:$D$934)</f>
        <v>0</v>
      </c>
      <c r="AQ82" s="76">
        <f>SUMIF('Entradas e Saídas'!$C$843:$C$934,Controle!$C82,'Entradas e Saídas'!$E$843:$E$934)</f>
        <v>0</v>
      </c>
      <c r="AR82" s="76">
        <f t="shared" si="9"/>
        <v>0</v>
      </c>
      <c r="AS82" s="77">
        <f>AR82*Estoque!$D81</f>
        <v>0</v>
      </c>
      <c r="AT82" s="76">
        <f>SUMIF('Entradas e Saídas'!$C$936:$C$1027,Controle!$C82,'Entradas e Saídas'!$D$936:$D$1027)</f>
        <v>0</v>
      </c>
      <c r="AU82" s="76">
        <f>SUMIF('Entradas e Saídas'!$C$936:$C$1027,Controle!$C82,'Entradas e Saídas'!$E$936:$E$1027)</f>
        <v>0</v>
      </c>
      <c r="AV82" s="76">
        <f t="shared" si="10"/>
        <v>0</v>
      </c>
      <c r="AW82" s="77">
        <f>AV82*Estoque!$D81</f>
        <v>0</v>
      </c>
      <c r="AX82" s="76">
        <f>SUMIF('Entradas e Saídas'!$C$1029:$C$1120,Controle!$C82,'Entradas e Saídas'!$D$1029:$D$1120)</f>
        <v>0</v>
      </c>
      <c r="AY82" s="76">
        <f>SUMIF('Entradas e Saídas'!$C$1029:$C$1120,Controle!$C82,'Entradas e Saídas'!$E$1029:$E$1120)</f>
        <v>0</v>
      </c>
      <c r="AZ82" s="76">
        <f t="shared" si="11"/>
        <v>0</v>
      </c>
      <c r="BA82" s="78">
        <f>AZ82*Estoque!$D81</f>
        <v>0</v>
      </c>
      <c r="BB82" s="79"/>
    </row>
    <row r="83" ht="24.75" customHeight="1">
      <c r="A83" s="73"/>
      <c r="B83" s="74" t="str">
        <f>IF(Estoque!A82="","",Estoque!A82)</f>
        <v/>
      </c>
      <c r="C83" s="75" t="str">
        <f>IF(Estoque!B82="","",Estoque!B82)</f>
        <v/>
      </c>
      <c r="D83" s="76">
        <f>SUM(H83,L83,P83,T83,X83,AB83,AF83,AJ83,AN83,AR83,AV83,AZ83,Estoque!E82)</f>
        <v>0</v>
      </c>
      <c r="E83" s="77">
        <f>D83*Estoque!D82</f>
        <v>0</v>
      </c>
      <c r="F83" s="76">
        <f>SUMIF('Entradas e Saídas'!$C$4:$C$96,Controle!$C83,'Entradas e Saídas'!$D$4:$D$96)</f>
        <v>0</v>
      </c>
      <c r="G83" s="76">
        <f>SUMIF('Entradas e Saídas'!$C$4:$C$96,Controle!$C83,'Entradas e Saídas'!$E$4:$E$96)</f>
        <v>0</v>
      </c>
      <c r="H83" s="76">
        <f t="shared" si="12"/>
        <v>0</v>
      </c>
      <c r="I83" s="77">
        <f>H83*Estoque!$D82</f>
        <v>0</v>
      </c>
      <c r="J83" s="76">
        <f>SUMIF('Entradas e Saídas'!$C$98:$C$190,Controle!$C83,'Entradas e Saídas'!$D$98:$D$190)</f>
        <v>0</v>
      </c>
      <c r="K83" s="76">
        <f>SUMIF('Entradas e Saídas'!$C$98:$C$190,Controle!$C83,'Entradas e Saídas'!$E$98:$E$190)</f>
        <v>0</v>
      </c>
      <c r="L83" s="76">
        <f t="shared" si="1"/>
        <v>0</v>
      </c>
      <c r="M83" s="77">
        <f>L83*Estoque!$D82</f>
        <v>0</v>
      </c>
      <c r="N83" s="76">
        <f>SUMIF('Entradas e Saídas'!$C$192:$C$283,Controle!$C83,'Entradas e Saídas'!$D$192:$D$283)</f>
        <v>0</v>
      </c>
      <c r="O83" s="76">
        <f>SUMIF('Entradas e Saídas'!$C$192:$C$283,Controle!$C83,'Entradas e Saídas'!$E$192:$E$283)</f>
        <v>0</v>
      </c>
      <c r="P83" s="76">
        <f t="shared" si="2"/>
        <v>0</v>
      </c>
      <c r="Q83" s="77">
        <f>P83*Estoque!$D82</f>
        <v>0</v>
      </c>
      <c r="R83" s="76">
        <f>SUMIF('Entradas e Saídas'!$C$285:$C$376,Controle!$C83,'Entradas e Saídas'!$D$285:$D$376)</f>
        <v>0</v>
      </c>
      <c r="S83" s="76">
        <f>SUMIF('Entradas e Saídas'!$C$285:$C$376,Controle!$C83,'Entradas e Saídas'!$E$285:$E$376)</f>
        <v>0</v>
      </c>
      <c r="T83" s="76">
        <f t="shared" si="3"/>
        <v>0</v>
      </c>
      <c r="U83" s="77">
        <f>T83*Estoque!$D82</f>
        <v>0</v>
      </c>
      <c r="V83" s="76">
        <f>SUMIF('Entradas e Saídas'!$C$378:$C$469,Controle!$C83,'Entradas e Saídas'!$D$378:$D$469)</f>
        <v>0</v>
      </c>
      <c r="W83" s="76">
        <f>SUMIF('Entradas e Saídas'!$C$378:$C$469,Controle!$C83,'Entradas e Saídas'!$E$378:$E$469)</f>
        <v>0</v>
      </c>
      <c r="X83" s="76">
        <f t="shared" si="4"/>
        <v>0</v>
      </c>
      <c r="Y83" s="77">
        <f>X83*Estoque!$D82</f>
        <v>0</v>
      </c>
      <c r="Z83" s="76">
        <f>SUMIF('Entradas e Saídas'!$C$471:$C$562,Controle!$C83,'Entradas e Saídas'!$D$471:$D$562)</f>
        <v>0</v>
      </c>
      <c r="AA83" s="76">
        <f>SUMIF('Entradas e Saídas'!$C$471:$C$562,Controle!$C83,'Entradas e Saídas'!$E$471:$E$562)</f>
        <v>0</v>
      </c>
      <c r="AB83" s="76">
        <f t="shared" si="5"/>
        <v>0</v>
      </c>
      <c r="AC83" s="77">
        <f>AB83*Estoque!$D82</f>
        <v>0</v>
      </c>
      <c r="AD83" s="76">
        <f>SUMIF('Entradas e Saídas'!$C$564:$C$655,Controle!$C83,'Entradas e Saídas'!$D$564:$D$655)</f>
        <v>0</v>
      </c>
      <c r="AE83" s="76">
        <f>SUMIF('Entradas e Saídas'!$C$564:$C$655,Controle!$C83,'Entradas e Saídas'!$E$564:$E$655)</f>
        <v>0</v>
      </c>
      <c r="AF83" s="76">
        <f t="shared" si="6"/>
        <v>0</v>
      </c>
      <c r="AG83" s="77">
        <f>AF83*Estoque!$D82</f>
        <v>0</v>
      </c>
      <c r="AH83" s="76">
        <f>SUMIF('Entradas e Saídas'!$C$657:$C$748,Controle!$C83,'Entradas e Saídas'!$D$657:$D$748)</f>
        <v>0</v>
      </c>
      <c r="AI83" s="76">
        <f>SUMIF('Entradas e Saídas'!$C$657:$C$748,Controle!$C83,'Entradas e Saídas'!$E$657:$E$748)</f>
        <v>0</v>
      </c>
      <c r="AJ83" s="76">
        <f t="shared" si="7"/>
        <v>0</v>
      </c>
      <c r="AK83" s="77">
        <f>AJ83*Estoque!$D82</f>
        <v>0</v>
      </c>
      <c r="AL83" s="76">
        <f>SUMIF('Entradas e Saídas'!$C$750:$C$841,Controle!$C83,'Entradas e Saídas'!$D$750:$D$841)</f>
        <v>0</v>
      </c>
      <c r="AM83" s="76">
        <f>SUMIF('Entradas e Saídas'!$C$750:$C$841,Controle!$C83,'Entradas e Saídas'!$E$750:$E$841)</f>
        <v>0</v>
      </c>
      <c r="AN83" s="76">
        <f t="shared" si="8"/>
        <v>0</v>
      </c>
      <c r="AO83" s="77">
        <f>AN83*Estoque!$D82</f>
        <v>0</v>
      </c>
      <c r="AP83" s="76">
        <f>SUMIF('Entradas e Saídas'!$C$843:$C$934,Controle!$C83,'Entradas e Saídas'!$D$843:$D$934)</f>
        <v>0</v>
      </c>
      <c r="AQ83" s="76">
        <f>SUMIF('Entradas e Saídas'!$C$843:$C$934,Controle!$C83,'Entradas e Saídas'!$E$843:$E$934)</f>
        <v>0</v>
      </c>
      <c r="AR83" s="76">
        <f t="shared" si="9"/>
        <v>0</v>
      </c>
      <c r="AS83" s="77">
        <f>AR83*Estoque!$D82</f>
        <v>0</v>
      </c>
      <c r="AT83" s="76">
        <f>SUMIF('Entradas e Saídas'!$C$936:$C$1027,Controle!$C83,'Entradas e Saídas'!$D$936:$D$1027)</f>
        <v>0</v>
      </c>
      <c r="AU83" s="76">
        <f>SUMIF('Entradas e Saídas'!$C$936:$C$1027,Controle!$C83,'Entradas e Saídas'!$E$936:$E$1027)</f>
        <v>0</v>
      </c>
      <c r="AV83" s="76">
        <f t="shared" si="10"/>
        <v>0</v>
      </c>
      <c r="AW83" s="77">
        <f>AV83*Estoque!$D82</f>
        <v>0</v>
      </c>
      <c r="AX83" s="76">
        <f>SUMIF('Entradas e Saídas'!$C$1029:$C$1120,Controle!$C83,'Entradas e Saídas'!$D$1029:$D$1120)</f>
        <v>0</v>
      </c>
      <c r="AY83" s="76">
        <f>SUMIF('Entradas e Saídas'!$C$1029:$C$1120,Controle!$C83,'Entradas e Saídas'!$E$1029:$E$1120)</f>
        <v>0</v>
      </c>
      <c r="AZ83" s="76">
        <f t="shared" si="11"/>
        <v>0</v>
      </c>
      <c r="BA83" s="78">
        <f>AZ83*Estoque!$D82</f>
        <v>0</v>
      </c>
      <c r="BB83" s="79"/>
    </row>
    <row r="84" ht="24.75" customHeight="1">
      <c r="A84" s="73"/>
      <c r="B84" s="74" t="str">
        <f>IF(Estoque!A83="","",Estoque!A83)</f>
        <v/>
      </c>
      <c r="C84" s="75" t="str">
        <f>IF(Estoque!B83="","",Estoque!B83)</f>
        <v/>
      </c>
      <c r="D84" s="76">
        <f>SUM(H84,L84,P84,T84,X84,AB84,AF84,AJ84,AN84,AR84,AV84,AZ84,Estoque!E83)</f>
        <v>0</v>
      </c>
      <c r="E84" s="77">
        <f>D84*Estoque!D83</f>
        <v>0</v>
      </c>
      <c r="F84" s="76">
        <f>SUMIF('Entradas e Saídas'!$C$4:$C$96,Controle!$C84,'Entradas e Saídas'!$D$4:$D$96)</f>
        <v>0</v>
      </c>
      <c r="G84" s="76">
        <f>SUMIF('Entradas e Saídas'!$C$4:$C$96,Controle!$C84,'Entradas e Saídas'!$E$4:$E$96)</f>
        <v>0</v>
      </c>
      <c r="H84" s="76">
        <f t="shared" si="12"/>
        <v>0</v>
      </c>
      <c r="I84" s="77">
        <f>H84*Estoque!$D83</f>
        <v>0</v>
      </c>
      <c r="J84" s="76">
        <f>SUMIF('Entradas e Saídas'!$C$98:$C$190,Controle!$C84,'Entradas e Saídas'!$D$98:$D$190)</f>
        <v>0</v>
      </c>
      <c r="K84" s="76">
        <f>SUMIF('Entradas e Saídas'!$C$98:$C$190,Controle!$C84,'Entradas e Saídas'!$E$98:$E$190)</f>
        <v>0</v>
      </c>
      <c r="L84" s="76">
        <f t="shared" si="1"/>
        <v>0</v>
      </c>
      <c r="M84" s="77">
        <f>L84*Estoque!$D83</f>
        <v>0</v>
      </c>
      <c r="N84" s="76">
        <f>SUMIF('Entradas e Saídas'!$C$192:$C$283,Controle!$C84,'Entradas e Saídas'!$D$192:$D$283)</f>
        <v>0</v>
      </c>
      <c r="O84" s="76">
        <f>SUMIF('Entradas e Saídas'!$C$192:$C$283,Controle!$C84,'Entradas e Saídas'!$E$192:$E$283)</f>
        <v>0</v>
      </c>
      <c r="P84" s="76">
        <f t="shared" si="2"/>
        <v>0</v>
      </c>
      <c r="Q84" s="77">
        <f>P84*Estoque!$D83</f>
        <v>0</v>
      </c>
      <c r="R84" s="76">
        <f>SUMIF('Entradas e Saídas'!$C$285:$C$376,Controle!$C84,'Entradas e Saídas'!$D$285:$D$376)</f>
        <v>0</v>
      </c>
      <c r="S84" s="76">
        <f>SUMIF('Entradas e Saídas'!$C$285:$C$376,Controle!$C84,'Entradas e Saídas'!$E$285:$E$376)</f>
        <v>0</v>
      </c>
      <c r="T84" s="76">
        <f t="shared" si="3"/>
        <v>0</v>
      </c>
      <c r="U84" s="77">
        <f>T84*Estoque!$D83</f>
        <v>0</v>
      </c>
      <c r="V84" s="76">
        <f>SUMIF('Entradas e Saídas'!$C$378:$C$469,Controle!$C84,'Entradas e Saídas'!$D$378:$D$469)</f>
        <v>0</v>
      </c>
      <c r="W84" s="76">
        <f>SUMIF('Entradas e Saídas'!$C$378:$C$469,Controle!$C84,'Entradas e Saídas'!$E$378:$E$469)</f>
        <v>0</v>
      </c>
      <c r="X84" s="76">
        <f t="shared" si="4"/>
        <v>0</v>
      </c>
      <c r="Y84" s="77">
        <f>X84*Estoque!$D83</f>
        <v>0</v>
      </c>
      <c r="Z84" s="76">
        <f>SUMIF('Entradas e Saídas'!$C$471:$C$562,Controle!$C84,'Entradas e Saídas'!$D$471:$D$562)</f>
        <v>0</v>
      </c>
      <c r="AA84" s="76">
        <f>SUMIF('Entradas e Saídas'!$C$471:$C$562,Controle!$C84,'Entradas e Saídas'!$E$471:$E$562)</f>
        <v>0</v>
      </c>
      <c r="AB84" s="76">
        <f t="shared" si="5"/>
        <v>0</v>
      </c>
      <c r="AC84" s="77">
        <f>AB84*Estoque!$D83</f>
        <v>0</v>
      </c>
      <c r="AD84" s="76">
        <f>SUMIF('Entradas e Saídas'!$C$564:$C$655,Controle!$C84,'Entradas e Saídas'!$D$564:$D$655)</f>
        <v>0</v>
      </c>
      <c r="AE84" s="76">
        <f>SUMIF('Entradas e Saídas'!$C$564:$C$655,Controle!$C84,'Entradas e Saídas'!$E$564:$E$655)</f>
        <v>0</v>
      </c>
      <c r="AF84" s="76">
        <f t="shared" si="6"/>
        <v>0</v>
      </c>
      <c r="AG84" s="77">
        <f>AF84*Estoque!$D83</f>
        <v>0</v>
      </c>
      <c r="AH84" s="76">
        <f>SUMIF('Entradas e Saídas'!$C$657:$C$748,Controle!$C84,'Entradas e Saídas'!$D$657:$D$748)</f>
        <v>0</v>
      </c>
      <c r="AI84" s="76">
        <f>SUMIF('Entradas e Saídas'!$C$657:$C$748,Controle!$C84,'Entradas e Saídas'!$E$657:$E$748)</f>
        <v>0</v>
      </c>
      <c r="AJ84" s="76">
        <f t="shared" si="7"/>
        <v>0</v>
      </c>
      <c r="AK84" s="77">
        <f>AJ84*Estoque!$D83</f>
        <v>0</v>
      </c>
      <c r="AL84" s="76">
        <f>SUMIF('Entradas e Saídas'!$C$750:$C$841,Controle!$C84,'Entradas e Saídas'!$D$750:$D$841)</f>
        <v>0</v>
      </c>
      <c r="AM84" s="76">
        <f>SUMIF('Entradas e Saídas'!$C$750:$C$841,Controle!$C84,'Entradas e Saídas'!$E$750:$E$841)</f>
        <v>0</v>
      </c>
      <c r="AN84" s="76">
        <f t="shared" si="8"/>
        <v>0</v>
      </c>
      <c r="AO84" s="77">
        <f>AN84*Estoque!$D83</f>
        <v>0</v>
      </c>
      <c r="AP84" s="76">
        <f>SUMIF('Entradas e Saídas'!$C$843:$C$934,Controle!$C84,'Entradas e Saídas'!$D$843:$D$934)</f>
        <v>0</v>
      </c>
      <c r="AQ84" s="76">
        <f>SUMIF('Entradas e Saídas'!$C$843:$C$934,Controle!$C84,'Entradas e Saídas'!$E$843:$E$934)</f>
        <v>0</v>
      </c>
      <c r="AR84" s="76">
        <f t="shared" si="9"/>
        <v>0</v>
      </c>
      <c r="AS84" s="77">
        <f>AR84*Estoque!$D83</f>
        <v>0</v>
      </c>
      <c r="AT84" s="76">
        <f>SUMIF('Entradas e Saídas'!$C$936:$C$1027,Controle!$C84,'Entradas e Saídas'!$D$936:$D$1027)</f>
        <v>0</v>
      </c>
      <c r="AU84" s="76">
        <f>SUMIF('Entradas e Saídas'!$C$936:$C$1027,Controle!$C84,'Entradas e Saídas'!$E$936:$E$1027)</f>
        <v>0</v>
      </c>
      <c r="AV84" s="76">
        <f t="shared" si="10"/>
        <v>0</v>
      </c>
      <c r="AW84" s="77">
        <f>AV84*Estoque!$D83</f>
        <v>0</v>
      </c>
      <c r="AX84" s="76">
        <f>SUMIF('Entradas e Saídas'!$C$1029:$C$1120,Controle!$C84,'Entradas e Saídas'!$D$1029:$D$1120)</f>
        <v>0</v>
      </c>
      <c r="AY84" s="76">
        <f>SUMIF('Entradas e Saídas'!$C$1029:$C$1120,Controle!$C84,'Entradas e Saídas'!$E$1029:$E$1120)</f>
        <v>0</v>
      </c>
      <c r="AZ84" s="76">
        <f t="shared" si="11"/>
        <v>0</v>
      </c>
      <c r="BA84" s="78">
        <f>AZ84*Estoque!$D83</f>
        <v>0</v>
      </c>
      <c r="BB84" s="79"/>
    </row>
    <row r="85" ht="24.75" customHeight="1">
      <c r="A85" s="73"/>
      <c r="B85" s="74" t="str">
        <f>IF(Estoque!A84="","",Estoque!A84)</f>
        <v/>
      </c>
      <c r="C85" s="75" t="str">
        <f>IF(Estoque!B84="","",Estoque!B84)</f>
        <v/>
      </c>
      <c r="D85" s="76">
        <f>SUM(H85,L85,P85,T85,X85,AB85,AF85,AJ85,AN85,AR85,AV85,AZ85,Estoque!E84)</f>
        <v>0</v>
      </c>
      <c r="E85" s="77">
        <f>D85*Estoque!D84</f>
        <v>0</v>
      </c>
      <c r="F85" s="76">
        <f>SUMIF('Entradas e Saídas'!$C$4:$C$96,Controle!$C85,'Entradas e Saídas'!$D$4:$D$96)</f>
        <v>0</v>
      </c>
      <c r="G85" s="76">
        <f>SUMIF('Entradas e Saídas'!$C$4:$C$96,Controle!$C85,'Entradas e Saídas'!$E$4:$E$96)</f>
        <v>0</v>
      </c>
      <c r="H85" s="76">
        <f t="shared" si="12"/>
        <v>0</v>
      </c>
      <c r="I85" s="77">
        <f>H85*Estoque!$D84</f>
        <v>0</v>
      </c>
      <c r="J85" s="76">
        <f>SUMIF('Entradas e Saídas'!$C$98:$C$190,Controle!$C85,'Entradas e Saídas'!$D$98:$D$190)</f>
        <v>0</v>
      </c>
      <c r="K85" s="76">
        <f>SUMIF('Entradas e Saídas'!$C$98:$C$190,Controle!$C85,'Entradas e Saídas'!$E$98:$E$190)</f>
        <v>0</v>
      </c>
      <c r="L85" s="76">
        <f t="shared" si="1"/>
        <v>0</v>
      </c>
      <c r="M85" s="77">
        <f>L85*Estoque!$D84</f>
        <v>0</v>
      </c>
      <c r="N85" s="76">
        <f>SUMIF('Entradas e Saídas'!$C$192:$C$283,Controle!$C85,'Entradas e Saídas'!$D$192:$D$283)</f>
        <v>0</v>
      </c>
      <c r="O85" s="76">
        <f>SUMIF('Entradas e Saídas'!$C$192:$C$283,Controle!$C85,'Entradas e Saídas'!$E$192:$E$283)</f>
        <v>0</v>
      </c>
      <c r="P85" s="76">
        <f t="shared" si="2"/>
        <v>0</v>
      </c>
      <c r="Q85" s="77">
        <f>P85*Estoque!$D84</f>
        <v>0</v>
      </c>
      <c r="R85" s="76">
        <f>SUMIF('Entradas e Saídas'!$C$285:$C$376,Controle!$C85,'Entradas e Saídas'!$D$285:$D$376)</f>
        <v>0</v>
      </c>
      <c r="S85" s="76">
        <f>SUMIF('Entradas e Saídas'!$C$285:$C$376,Controle!$C85,'Entradas e Saídas'!$E$285:$E$376)</f>
        <v>0</v>
      </c>
      <c r="T85" s="76">
        <f t="shared" si="3"/>
        <v>0</v>
      </c>
      <c r="U85" s="77">
        <f>T85*Estoque!$D84</f>
        <v>0</v>
      </c>
      <c r="V85" s="76">
        <f>SUMIF('Entradas e Saídas'!$C$378:$C$469,Controle!$C85,'Entradas e Saídas'!$D$378:$D$469)</f>
        <v>0</v>
      </c>
      <c r="W85" s="76">
        <f>SUMIF('Entradas e Saídas'!$C$378:$C$469,Controle!$C85,'Entradas e Saídas'!$E$378:$E$469)</f>
        <v>0</v>
      </c>
      <c r="X85" s="76">
        <f t="shared" si="4"/>
        <v>0</v>
      </c>
      <c r="Y85" s="77">
        <f>X85*Estoque!$D84</f>
        <v>0</v>
      </c>
      <c r="Z85" s="76">
        <f>SUMIF('Entradas e Saídas'!$C$471:$C$562,Controle!$C85,'Entradas e Saídas'!$D$471:$D$562)</f>
        <v>0</v>
      </c>
      <c r="AA85" s="76">
        <f>SUMIF('Entradas e Saídas'!$C$471:$C$562,Controle!$C85,'Entradas e Saídas'!$E$471:$E$562)</f>
        <v>0</v>
      </c>
      <c r="AB85" s="76">
        <f t="shared" si="5"/>
        <v>0</v>
      </c>
      <c r="AC85" s="77">
        <f>AB85*Estoque!$D84</f>
        <v>0</v>
      </c>
      <c r="AD85" s="76">
        <f>SUMIF('Entradas e Saídas'!$C$564:$C$655,Controle!$C85,'Entradas e Saídas'!$D$564:$D$655)</f>
        <v>0</v>
      </c>
      <c r="AE85" s="76">
        <f>SUMIF('Entradas e Saídas'!$C$564:$C$655,Controle!$C85,'Entradas e Saídas'!$E$564:$E$655)</f>
        <v>0</v>
      </c>
      <c r="AF85" s="76">
        <f t="shared" si="6"/>
        <v>0</v>
      </c>
      <c r="AG85" s="77">
        <f>AF85*Estoque!$D84</f>
        <v>0</v>
      </c>
      <c r="AH85" s="76">
        <f>SUMIF('Entradas e Saídas'!$C$657:$C$748,Controle!$C85,'Entradas e Saídas'!$D$657:$D$748)</f>
        <v>0</v>
      </c>
      <c r="AI85" s="76">
        <f>SUMIF('Entradas e Saídas'!$C$657:$C$748,Controle!$C85,'Entradas e Saídas'!$E$657:$E$748)</f>
        <v>0</v>
      </c>
      <c r="AJ85" s="76">
        <f t="shared" si="7"/>
        <v>0</v>
      </c>
      <c r="AK85" s="77">
        <f>AJ85*Estoque!$D84</f>
        <v>0</v>
      </c>
      <c r="AL85" s="76">
        <f>SUMIF('Entradas e Saídas'!$C$750:$C$841,Controle!$C85,'Entradas e Saídas'!$D$750:$D$841)</f>
        <v>0</v>
      </c>
      <c r="AM85" s="76">
        <f>SUMIF('Entradas e Saídas'!$C$750:$C$841,Controle!$C85,'Entradas e Saídas'!$E$750:$E$841)</f>
        <v>0</v>
      </c>
      <c r="AN85" s="76">
        <f t="shared" si="8"/>
        <v>0</v>
      </c>
      <c r="AO85" s="77">
        <f>AN85*Estoque!$D84</f>
        <v>0</v>
      </c>
      <c r="AP85" s="76">
        <f>SUMIF('Entradas e Saídas'!$C$843:$C$934,Controle!$C85,'Entradas e Saídas'!$D$843:$D$934)</f>
        <v>0</v>
      </c>
      <c r="AQ85" s="76">
        <f>SUMIF('Entradas e Saídas'!$C$843:$C$934,Controle!$C85,'Entradas e Saídas'!$E$843:$E$934)</f>
        <v>0</v>
      </c>
      <c r="AR85" s="76">
        <f t="shared" si="9"/>
        <v>0</v>
      </c>
      <c r="AS85" s="77">
        <f>AR85*Estoque!$D84</f>
        <v>0</v>
      </c>
      <c r="AT85" s="76">
        <f>SUMIF('Entradas e Saídas'!$C$936:$C$1027,Controle!$C85,'Entradas e Saídas'!$D$936:$D$1027)</f>
        <v>0</v>
      </c>
      <c r="AU85" s="76">
        <f>SUMIF('Entradas e Saídas'!$C$936:$C$1027,Controle!$C85,'Entradas e Saídas'!$E$936:$E$1027)</f>
        <v>0</v>
      </c>
      <c r="AV85" s="76">
        <f t="shared" si="10"/>
        <v>0</v>
      </c>
      <c r="AW85" s="77">
        <f>AV85*Estoque!$D84</f>
        <v>0</v>
      </c>
      <c r="AX85" s="76">
        <f>SUMIF('Entradas e Saídas'!$C$1029:$C$1120,Controle!$C85,'Entradas e Saídas'!$D$1029:$D$1120)</f>
        <v>0</v>
      </c>
      <c r="AY85" s="76">
        <f>SUMIF('Entradas e Saídas'!$C$1029:$C$1120,Controle!$C85,'Entradas e Saídas'!$E$1029:$E$1120)</f>
        <v>0</v>
      </c>
      <c r="AZ85" s="76">
        <f t="shared" si="11"/>
        <v>0</v>
      </c>
      <c r="BA85" s="78">
        <f>AZ85*Estoque!$D84</f>
        <v>0</v>
      </c>
      <c r="BB85" s="79"/>
    </row>
    <row r="86" ht="24.75" customHeight="1">
      <c r="A86" s="73"/>
      <c r="B86" s="74" t="str">
        <f>IF(Estoque!A85="","",Estoque!A85)</f>
        <v/>
      </c>
      <c r="C86" s="75" t="str">
        <f>IF(Estoque!B85="","",Estoque!B85)</f>
        <v/>
      </c>
      <c r="D86" s="76">
        <f>SUM(H86,L86,P86,T86,X86,AB86,AF86,AJ86,AN86,AR86,AV86,AZ86,Estoque!E85)</f>
        <v>0</v>
      </c>
      <c r="E86" s="77">
        <f>D86*Estoque!D85</f>
        <v>0</v>
      </c>
      <c r="F86" s="76">
        <f>SUMIF('Entradas e Saídas'!$C$4:$C$96,Controle!$C86,'Entradas e Saídas'!$D$4:$D$96)</f>
        <v>0</v>
      </c>
      <c r="G86" s="76">
        <f>SUMIF('Entradas e Saídas'!$C$4:$C$96,Controle!$C86,'Entradas e Saídas'!$E$4:$E$96)</f>
        <v>0</v>
      </c>
      <c r="H86" s="76">
        <f t="shared" si="12"/>
        <v>0</v>
      </c>
      <c r="I86" s="77">
        <f>H86*Estoque!$D85</f>
        <v>0</v>
      </c>
      <c r="J86" s="76">
        <f>SUMIF('Entradas e Saídas'!$C$98:$C$190,Controle!$C86,'Entradas e Saídas'!$D$98:$D$190)</f>
        <v>0</v>
      </c>
      <c r="K86" s="76">
        <f>SUMIF('Entradas e Saídas'!$C$98:$C$190,Controle!$C86,'Entradas e Saídas'!$E$98:$E$190)</f>
        <v>0</v>
      </c>
      <c r="L86" s="76">
        <f t="shared" si="1"/>
        <v>0</v>
      </c>
      <c r="M86" s="77">
        <f>L86*Estoque!$D85</f>
        <v>0</v>
      </c>
      <c r="N86" s="76">
        <f>SUMIF('Entradas e Saídas'!$C$192:$C$283,Controle!$C86,'Entradas e Saídas'!$D$192:$D$283)</f>
        <v>0</v>
      </c>
      <c r="O86" s="76">
        <f>SUMIF('Entradas e Saídas'!$C$192:$C$283,Controle!$C86,'Entradas e Saídas'!$E$192:$E$283)</f>
        <v>0</v>
      </c>
      <c r="P86" s="76">
        <f t="shared" si="2"/>
        <v>0</v>
      </c>
      <c r="Q86" s="77">
        <f>P86*Estoque!$D85</f>
        <v>0</v>
      </c>
      <c r="R86" s="76">
        <f>SUMIF('Entradas e Saídas'!$C$285:$C$376,Controle!$C86,'Entradas e Saídas'!$D$285:$D$376)</f>
        <v>0</v>
      </c>
      <c r="S86" s="76">
        <f>SUMIF('Entradas e Saídas'!$C$285:$C$376,Controle!$C86,'Entradas e Saídas'!$E$285:$E$376)</f>
        <v>0</v>
      </c>
      <c r="T86" s="76">
        <f t="shared" si="3"/>
        <v>0</v>
      </c>
      <c r="U86" s="77">
        <f>T86*Estoque!$D85</f>
        <v>0</v>
      </c>
      <c r="V86" s="76">
        <f>SUMIF('Entradas e Saídas'!$C$378:$C$469,Controle!$C86,'Entradas e Saídas'!$D$378:$D$469)</f>
        <v>0</v>
      </c>
      <c r="W86" s="76">
        <f>SUMIF('Entradas e Saídas'!$C$378:$C$469,Controle!$C86,'Entradas e Saídas'!$E$378:$E$469)</f>
        <v>0</v>
      </c>
      <c r="X86" s="76">
        <f t="shared" si="4"/>
        <v>0</v>
      </c>
      <c r="Y86" s="77">
        <f>X86*Estoque!$D85</f>
        <v>0</v>
      </c>
      <c r="Z86" s="76">
        <f>SUMIF('Entradas e Saídas'!$C$471:$C$562,Controle!$C86,'Entradas e Saídas'!$D$471:$D$562)</f>
        <v>0</v>
      </c>
      <c r="AA86" s="76">
        <f>SUMIF('Entradas e Saídas'!$C$471:$C$562,Controle!$C86,'Entradas e Saídas'!$E$471:$E$562)</f>
        <v>0</v>
      </c>
      <c r="AB86" s="76">
        <f t="shared" si="5"/>
        <v>0</v>
      </c>
      <c r="AC86" s="77">
        <f>AB86*Estoque!$D85</f>
        <v>0</v>
      </c>
      <c r="AD86" s="76">
        <f>SUMIF('Entradas e Saídas'!$C$564:$C$655,Controle!$C86,'Entradas e Saídas'!$D$564:$D$655)</f>
        <v>0</v>
      </c>
      <c r="AE86" s="76">
        <f>SUMIF('Entradas e Saídas'!$C$564:$C$655,Controle!$C86,'Entradas e Saídas'!$E$564:$E$655)</f>
        <v>0</v>
      </c>
      <c r="AF86" s="76">
        <f t="shared" si="6"/>
        <v>0</v>
      </c>
      <c r="AG86" s="77">
        <f>AF86*Estoque!$D85</f>
        <v>0</v>
      </c>
      <c r="AH86" s="76">
        <f>SUMIF('Entradas e Saídas'!$C$657:$C$748,Controle!$C86,'Entradas e Saídas'!$D$657:$D$748)</f>
        <v>0</v>
      </c>
      <c r="AI86" s="76">
        <f>SUMIF('Entradas e Saídas'!$C$657:$C$748,Controle!$C86,'Entradas e Saídas'!$E$657:$E$748)</f>
        <v>0</v>
      </c>
      <c r="AJ86" s="76">
        <f t="shared" si="7"/>
        <v>0</v>
      </c>
      <c r="AK86" s="77">
        <f>AJ86*Estoque!$D85</f>
        <v>0</v>
      </c>
      <c r="AL86" s="76">
        <f>SUMIF('Entradas e Saídas'!$C$750:$C$841,Controle!$C86,'Entradas e Saídas'!$D$750:$D$841)</f>
        <v>0</v>
      </c>
      <c r="AM86" s="76">
        <f>SUMIF('Entradas e Saídas'!$C$750:$C$841,Controle!$C86,'Entradas e Saídas'!$E$750:$E$841)</f>
        <v>0</v>
      </c>
      <c r="AN86" s="76">
        <f t="shared" si="8"/>
        <v>0</v>
      </c>
      <c r="AO86" s="77">
        <f>AN86*Estoque!$D85</f>
        <v>0</v>
      </c>
      <c r="AP86" s="76">
        <f>SUMIF('Entradas e Saídas'!$C$843:$C$934,Controle!$C86,'Entradas e Saídas'!$D$843:$D$934)</f>
        <v>0</v>
      </c>
      <c r="AQ86" s="76">
        <f>SUMIF('Entradas e Saídas'!$C$843:$C$934,Controle!$C86,'Entradas e Saídas'!$E$843:$E$934)</f>
        <v>0</v>
      </c>
      <c r="AR86" s="76">
        <f t="shared" si="9"/>
        <v>0</v>
      </c>
      <c r="AS86" s="77">
        <f>AR86*Estoque!$D85</f>
        <v>0</v>
      </c>
      <c r="AT86" s="76">
        <f>SUMIF('Entradas e Saídas'!$C$936:$C$1027,Controle!$C86,'Entradas e Saídas'!$D$936:$D$1027)</f>
        <v>0</v>
      </c>
      <c r="AU86" s="76">
        <f>SUMIF('Entradas e Saídas'!$C$936:$C$1027,Controle!$C86,'Entradas e Saídas'!$E$936:$E$1027)</f>
        <v>0</v>
      </c>
      <c r="AV86" s="76">
        <f t="shared" si="10"/>
        <v>0</v>
      </c>
      <c r="AW86" s="77">
        <f>AV86*Estoque!$D85</f>
        <v>0</v>
      </c>
      <c r="AX86" s="76">
        <f>SUMIF('Entradas e Saídas'!$C$1029:$C$1120,Controle!$C86,'Entradas e Saídas'!$D$1029:$D$1120)</f>
        <v>0</v>
      </c>
      <c r="AY86" s="76">
        <f>SUMIF('Entradas e Saídas'!$C$1029:$C$1120,Controle!$C86,'Entradas e Saídas'!$E$1029:$E$1120)</f>
        <v>0</v>
      </c>
      <c r="AZ86" s="76">
        <f t="shared" si="11"/>
        <v>0</v>
      </c>
      <c r="BA86" s="78">
        <f>AZ86*Estoque!$D85</f>
        <v>0</v>
      </c>
      <c r="BB86" s="79"/>
    </row>
    <row r="87" ht="24.75" customHeight="1">
      <c r="A87" s="73"/>
      <c r="B87" s="74" t="str">
        <f>IF(Estoque!A86="","",Estoque!A86)</f>
        <v/>
      </c>
      <c r="C87" s="75" t="str">
        <f>IF(Estoque!B86="","",Estoque!B86)</f>
        <v/>
      </c>
      <c r="D87" s="76">
        <f>SUM(H87,L87,P87,T87,X87,AB87,AF87,AJ87,AN87,AR87,AV87,AZ87,Estoque!E86)</f>
        <v>0</v>
      </c>
      <c r="E87" s="77">
        <f>D87*Estoque!D86</f>
        <v>0</v>
      </c>
      <c r="F87" s="76">
        <f>SUMIF('Entradas e Saídas'!$C$4:$C$96,Controle!$C87,'Entradas e Saídas'!$D$4:$D$96)</f>
        <v>0</v>
      </c>
      <c r="G87" s="76">
        <f>SUMIF('Entradas e Saídas'!$C$4:$C$96,Controle!$C87,'Entradas e Saídas'!$E$4:$E$96)</f>
        <v>0</v>
      </c>
      <c r="H87" s="76">
        <f t="shared" si="12"/>
        <v>0</v>
      </c>
      <c r="I87" s="77">
        <f>H87*Estoque!$D86</f>
        <v>0</v>
      </c>
      <c r="J87" s="76">
        <f>SUMIF('Entradas e Saídas'!$C$98:$C$190,Controle!$C87,'Entradas e Saídas'!$D$98:$D$190)</f>
        <v>0</v>
      </c>
      <c r="K87" s="76">
        <f>SUMIF('Entradas e Saídas'!$C$98:$C$190,Controle!$C87,'Entradas e Saídas'!$E$98:$E$190)</f>
        <v>0</v>
      </c>
      <c r="L87" s="76">
        <f t="shared" si="1"/>
        <v>0</v>
      </c>
      <c r="M87" s="77">
        <f>L87*Estoque!$D86</f>
        <v>0</v>
      </c>
      <c r="N87" s="76">
        <f>SUMIF('Entradas e Saídas'!$C$192:$C$283,Controle!$C87,'Entradas e Saídas'!$D$192:$D$283)</f>
        <v>0</v>
      </c>
      <c r="O87" s="76">
        <f>SUMIF('Entradas e Saídas'!$C$192:$C$283,Controle!$C87,'Entradas e Saídas'!$E$192:$E$283)</f>
        <v>0</v>
      </c>
      <c r="P87" s="76">
        <f t="shared" si="2"/>
        <v>0</v>
      </c>
      <c r="Q87" s="77">
        <f>P87*Estoque!$D86</f>
        <v>0</v>
      </c>
      <c r="R87" s="76">
        <f>SUMIF('Entradas e Saídas'!$C$285:$C$376,Controle!$C87,'Entradas e Saídas'!$D$285:$D$376)</f>
        <v>0</v>
      </c>
      <c r="S87" s="76">
        <f>SUMIF('Entradas e Saídas'!$C$285:$C$376,Controle!$C87,'Entradas e Saídas'!$E$285:$E$376)</f>
        <v>0</v>
      </c>
      <c r="T87" s="76">
        <f t="shared" si="3"/>
        <v>0</v>
      </c>
      <c r="U87" s="77">
        <f>T87*Estoque!$D86</f>
        <v>0</v>
      </c>
      <c r="V87" s="76">
        <f>SUMIF('Entradas e Saídas'!$C$378:$C$469,Controle!$C87,'Entradas e Saídas'!$D$378:$D$469)</f>
        <v>0</v>
      </c>
      <c r="W87" s="76">
        <f>SUMIF('Entradas e Saídas'!$C$378:$C$469,Controle!$C87,'Entradas e Saídas'!$E$378:$E$469)</f>
        <v>0</v>
      </c>
      <c r="X87" s="76">
        <f t="shared" si="4"/>
        <v>0</v>
      </c>
      <c r="Y87" s="77">
        <f>X87*Estoque!$D86</f>
        <v>0</v>
      </c>
      <c r="Z87" s="76">
        <f>SUMIF('Entradas e Saídas'!$C$471:$C$562,Controle!$C87,'Entradas e Saídas'!$D$471:$D$562)</f>
        <v>0</v>
      </c>
      <c r="AA87" s="76">
        <f>SUMIF('Entradas e Saídas'!$C$471:$C$562,Controle!$C87,'Entradas e Saídas'!$E$471:$E$562)</f>
        <v>0</v>
      </c>
      <c r="AB87" s="76">
        <f t="shared" si="5"/>
        <v>0</v>
      </c>
      <c r="AC87" s="77">
        <f>AB87*Estoque!$D86</f>
        <v>0</v>
      </c>
      <c r="AD87" s="76">
        <f>SUMIF('Entradas e Saídas'!$C$564:$C$655,Controle!$C87,'Entradas e Saídas'!$D$564:$D$655)</f>
        <v>0</v>
      </c>
      <c r="AE87" s="76">
        <f>SUMIF('Entradas e Saídas'!$C$564:$C$655,Controle!$C87,'Entradas e Saídas'!$E$564:$E$655)</f>
        <v>0</v>
      </c>
      <c r="AF87" s="76">
        <f t="shared" si="6"/>
        <v>0</v>
      </c>
      <c r="AG87" s="77">
        <f>AF87*Estoque!$D86</f>
        <v>0</v>
      </c>
      <c r="AH87" s="76">
        <f>SUMIF('Entradas e Saídas'!$C$657:$C$748,Controle!$C87,'Entradas e Saídas'!$D$657:$D$748)</f>
        <v>0</v>
      </c>
      <c r="AI87" s="76">
        <f>SUMIF('Entradas e Saídas'!$C$657:$C$748,Controle!$C87,'Entradas e Saídas'!$E$657:$E$748)</f>
        <v>0</v>
      </c>
      <c r="AJ87" s="76">
        <f t="shared" si="7"/>
        <v>0</v>
      </c>
      <c r="AK87" s="77">
        <f>AJ87*Estoque!$D86</f>
        <v>0</v>
      </c>
      <c r="AL87" s="76">
        <f>SUMIF('Entradas e Saídas'!$C$750:$C$841,Controle!$C87,'Entradas e Saídas'!$D$750:$D$841)</f>
        <v>0</v>
      </c>
      <c r="AM87" s="76">
        <f>SUMIF('Entradas e Saídas'!$C$750:$C$841,Controle!$C87,'Entradas e Saídas'!$E$750:$E$841)</f>
        <v>0</v>
      </c>
      <c r="AN87" s="76">
        <f t="shared" si="8"/>
        <v>0</v>
      </c>
      <c r="AO87" s="77">
        <f>AN87*Estoque!$D86</f>
        <v>0</v>
      </c>
      <c r="AP87" s="76">
        <f>SUMIF('Entradas e Saídas'!$C$843:$C$934,Controle!$C87,'Entradas e Saídas'!$D$843:$D$934)</f>
        <v>0</v>
      </c>
      <c r="AQ87" s="76">
        <f>SUMIF('Entradas e Saídas'!$C$843:$C$934,Controle!$C87,'Entradas e Saídas'!$E$843:$E$934)</f>
        <v>0</v>
      </c>
      <c r="AR87" s="76">
        <f t="shared" si="9"/>
        <v>0</v>
      </c>
      <c r="AS87" s="77">
        <f>AR87*Estoque!$D86</f>
        <v>0</v>
      </c>
      <c r="AT87" s="76">
        <f>SUMIF('Entradas e Saídas'!$C$936:$C$1027,Controle!$C87,'Entradas e Saídas'!$D$936:$D$1027)</f>
        <v>0</v>
      </c>
      <c r="AU87" s="76">
        <f>SUMIF('Entradas e Saídas'!$C$936:$C$1027,Controle!$C87,'Entradas e Saídas'!$E$936:$E$1027)</f>
        <v>0</v>
      </c>
      <c r="AV87" s="76">
        <f t="shared" si="10"/>
        <v>0</v>
      </c>
      <c r="AW87" s="77">
        <f>AV87*Estoque!$D86</f>
        <v>0</v>
      </c>
      <c r="AX87" s="76">
        <f>SUMIF('Entradas e Saídas'!$C$1029:$C$1120,Controle!$C87,'Entradas e Saídas'!$D$1029:$D$1120)</f>
        <v>0</v>
      </c>
      <c r="AY87" s="76">
        <f>SUMIF('Entradas e Saídas'!$C$1029:$C$1120,Controle!$C87,'Entradas e Saídas'!$E$1029:$E$1120)</f>
        <v>0</v>
      </c>
      <c r="AZ87" s="76">
        <f t="shared" si="11"/>
        <v>0</v>
      </c>
      <c r="BA87" s="78">
        <f>AZ87*Estoque!$D86</f>
        <v>0</v>
      </c>
      <c r="BB87" s="79"/>
    </row>
    <row r="88" ht="24.75" customHeight="1">
      <c r="A88" s="73"/>
      <c r="B88" s="74" t="str">
        <f>IF(Estoque!A87="","",Estoque!A87)</f>
        <v/>
      </c>
      <c r="C88" s="75" t="str">
        <f>IF(Estoque!B87="","",Estoque!B87)</f>
        <v/>
      </c>
      <c r="D88" s="76">
        <f>SUM(H88,L88,P88,T88,X88,AB88,AF88,AJ88,AN88,AR88,AV88,AZ88,Estoque!E87)</f>
        <v>0</v>
      </c>
      <c r="E88" s="77">
        <f>D88*Estoque!D87</f>
        <v>0</v>
      </c>
      <c r="F88" s="76">
        <f>SUMIF('Entradas e Saídas'!$C$4:$C$96,Controle!$C88,'Entradas e Saídas'!$D$4:$D$96)</f>
        <v>0</v>
      </c>
      <c r="G88" s="76">
        <f>SUMIF('Entradas e Saídas'!$C$4:$C$96,Controle!$C88,'Entradas e Saídas'!$E$4:$E$96)</f>
        <v>0</v>
      </c>
      <c r="H88" s="76">
        <f t="shared" si="12"/>
        <v>0</v>
      </c>
      <c r="I88" s="77">
        <f>H88*Estoque!$D87</f>
        <v>0</v>
      </c>
      <c r="J88" s="76">
        <f>SUMIF('Entradas e Saídas'!$C$98:$C$190,Controle!$C88,'Entradas e Saídas'!$D$98:$D$190)</f>
        <v>0</v>
      </c>
      <c r="K88" s="76">
        <f>SUMIF('Entradas e Saídas'!$C$98:$C$190,Controle!$C88,'Entradas e Saídas'!$E$98:$E$190)</f>
        <v>0</v>
      </c>
      <c r="L88" s="76">
        <f t="shared" si="1"/>
        <v>0</v>
      </c>
      <c r="M88" s="77">
        <f>L88*Estoque!$D87</f>
        <v>0</v>
      </c>
      <c r="N88" s="76">
        <f>SUMIF('Entradas e Saídas'!$C$192:$C$283,Controle!$C88,'Entradas e Saídas'!$D$192:$D$283)</f>
        <v>0</v>
      </c>
      <c r="O88" s="76">
        <f>SUMIF('Entradas e Saídas'!$C$192:$C$283,Controle!$C88,'Entradas e Saídas'!$E$192:$E$283)</f>
        <v>0</v>
      </c>
      <c r="P88" s="76">
        <f t="shared" si="2"/>
        <v>0</v>
      </c>
      <c r="Q88" s="77">
        <f>P88*Estoque!$D87</f>
        <v>0</v>
      </c>
      <c r="R88" s="76">
        <f>SUMIF('Entradas e Saídas'!$C$285:$C$376,Controle!$C88,'Entradas e Saídas'!$D$285:$D$376)</f>
        <v>0</v>
      </c>
      <c r="S88" s="76">
        <f>SUMIF('Entradas e Saídas'!$C$285:$C$376,Controle!$C88,'Entradas e Saídas'!$E$285:$E$376)</f>
        <v>0</v>
      </c>
      <c r="T88" s="76">
        <f t="shared" si="3"/>
        <v>0</v>
      </c>
      <c r="U88" s="77">
        <f>T88*Estoque!$D87</f>
        <v>0</v>
      </c>
      <c r="V88" s="76">
        <f>SUMIF('Entradas e Saídas'!$C$378:$C$469,Controle!$C88,'Entradas e Saídas'!$D$378:$D$469)</f>
        <v>0</v>
      </c>
      <c r="W88" s="76">
        <f>SUMIF('Entradas e Saídas'!$C$378:$C$469,Controle!$C88,'Entradas e Saídas'!$E$378:$E$469)</f>
        <v>0</v>
      </c>
      <c r="X88" s="76">
        <f t="shared" si="4"/>
        <v>0</v>
      </c>
      <c r="Y88" s="77">
        <f>X88*Estoque!$D87</f>
        <v>0</v>
      </c>
      <c r="Z88" s="76">
        <f>SUMIF('Entradas e Saídas'!$C$471:$C$562,Controle!$C88,'Entradas e Saídas'!$D$471:$D$562)</f>
        <v>0</v>
      </c>
      <c r="AA88" s="76">
        <f>SUMIF('Entradas e Saídas'!$C$471:$C$562,Controle!$C88,'Entradas e Saídas'!$E$471:$E$562)</f>
        <v>0</v>
      </c>
      <c r="AB88" s="76">
        <f t="shared" si="5"/>
        <v>0</v>
      </c>
      <c r="AC88" s="77">
        <f>AB88*Estoque!$D87</f>
        <v>0</v>
      </c>
      <c r="AD88" s="76">
        <f>SUMIF('Entradas e Saídas'!$C$564:$C$655,Controle!$C88,'Entradas e Saídas'!$D$564:$D$655)</f>
        <v>0</v>
      </c>
      <c r="AE88" s="76">
        <f>SUMIF('Entradas e Saídas'!$C$564:$C$655,Controle!$C88,'Entradas e Saídas'!$E$564:$E$655)</f>
        <v>0</v>
      </c>
      <c r="AF88" s="76">
        <f t="shared" si="6"/>
        <v>0</v>
      </c>
      <c r="AG88" s="77">
        <f>AF88*Estoque!$D87</f>
        <v>0</v>
      </c>
      <c r="AH88" s="76">
        <f>SUMIF('Entradas e Saídas'!$C$657:$C$748,Controle!$C88,'Entradas e Saídas'!$D$657:$D$748)</f>
        <v>0</v>
      </c>
      <c r="AI88" s="76">
        <f>SUMIF('Entradas e Saídas'!$C$657:$C$748,Controle!$C88,'Entradas e Saídas'!$E$657:$E$748)</f>
        <v>0</v>
      </c>
      <c r="AJ88" s="76">
        <f t="shared" si="7"/>
        <v>0</v>
      </c>
      <c r="AK88" s="77">
        <f>AJ88*Estoque!$D87</f>
        <v>0</v>
      </c>
      <c r="AL88" s="76">
        <f>SUMIF('Entradas e Saídas'!$C$750:$C$841,Controle!$C88,'Entradas e Saídas'!$D$750:$D$841)</f>
        <v>0</v>
      </c>
      <c r="AM88" s="76">
        <f>SUMIF('Entradas e Saídas'!$C$750:$C$841,Controle!$C88,'Entradas e Saídas'!$E$750:$E$841)</f>
        <v>0</v>
      </c>
      <c r="AN88" s="76">
        <f t="shared" si="8"/>
        <v>0</v>
      </c>
      <c r="AO88" s="77">
        <f>AN88*Estoque!$D87</f>
        <v>0</v>
      </c>
      <c r="AP88" s="76">
        <f>SUMIF('Entradas e Saídas'!$C$843:$C$934,Controle!$C88,'Entradas e Saídas'!$D$843:$D$934)</f>
        <v>0</v>
      </c>
      <c r="AQ88" s="76">
        <f>SUMIF('Entradas e Saídas'!$C$843:$C$934,Controle!$C88,'Entradas e Saídas'!$E$843:$E$934)</f>
        <v>0</v>
      </c>
      <c r="AR88" s="76">
        <f t="shared" si="9"/>
        <v>0</v>
      </c>
      <c r="AS88" s="77">
        <f>AR88*Estoque!$D87</f>
        <v>0</v>
      </c>
      <c r="AT88" s="76">
        <f>SUMIF('Entradas e Saídas'!$C$936:$C$1027,Controle!$C88,'Entradas e Saídas'!$D$936:$D$1027)</f>
        <v>0</v>
      </c>
      <c r="AU88" s="76">
        <f>SUMIF('Entradas e Saídas'!$C$936:$C$1027,Controle!$C88,'Entradas e Saídas'!$E$936:$E$1027)</f>
        <v>0</v>
      </c>
      <c r="AV88" s="76">
        <f t="shared" si="10"/>
        <v>0</v>
      </c>
      <c r="AW88" s="77">
        <f>AV88*Estoque!$D87</f>
        <v>0</v>
      </c>
      <c r="AX88" s="76">
        <f>SUMIF('Entradas e Saídas'!$C$1029:$C$1120,Controle!$C88,'Entradas e Saídas'!$D$1029:$D$1120)</f>
        <v>0</v>
      </c>
      <c r="AY88" s="76">
        <f>SUMIF('Entradas e Saídas'!$C$1029:$C$1120,Controle!$C88,'Entradas e Saídas'!$E$1029:$E$1120)</f>
        <v>0</v>
      </c>
      <c r="AZ88" s="76">
        <f t="shared" si="11"/>
        <v>0</v>
      </c>
      <c r="BA88" s="78">
        <f>AZ88*Estoque!$D87</f>
        <v>0</v>
      </c>
      <c r="BB88" s="79"/>
    </row>
    <row r="89" ht="24.75" customHeight="1">
      <c r="A89" s="73"/>
      <c r="B89" s="74" t="str">
        <f>IF(Estoque!A88="","",Estoque!A88)</f>
        <v/>
      </c>
      <c r="C89" s="75" t="str">
        <f>IF(Estoque!B88="","",Estoque!B88)</f>
        <v/>
      </c>
      <c r="D89" s="76">
        <f>SUM(H89,L89,P89,T89,X89,AB89,AF89,AJ89,AN89,AR89,AV89,AZ89,Estoque!E88)</f>
        <v>0</v>
      </c>
      <c r="E89" s="77">
        <f>D89*Estoque!D88</f>
        <v>0</v>
      </c>
      <c r="F89" s="76">
        <f>SUMIF('Entradas e Saídas'!$C$4:$C$96,Controle!$C89,'Entradas e Saídas'!$D$4:$D$96)</f>
        <v>0</v>
      </c>
      <c r="G89" s="76">
        <f>SUMIF('Entradas e Saídas'!$C$4:$C$96,Controle!$C89,'Entradas e Saídas'!$E$4:$E$96)</f>
        <v>0</v>
      </c>
      <c r="H89" s="76">
        <f t="shared" si="12"/>
        <v>0</v>
      </c>
      <c r="I89" s="77">
        <f>H89*Estoque!$D88</f>
        <v>0</v>
      </c>
      <c r="J89" s="76">
        <f>SUMIF('Entradas e Saídas'!$C$98:$C$190,Controle!$C89,'Entradas e Saídas'!$D$98:$D$190)</f>
        <v>0</v>
      </c>
      <c r="K89" s="76">
        <f>SUMIF('Entradas e Saídas'!$C$98:$C$190,Controle!$C89,'Entradas e Saídas'!$E$98:$E$190)</f>
        <v>0</v>
      </c>
      <c r="L89" s="76">
        <f t="shared" si="1"/>
        <v>0</v>
      </c>
      <c r="M89" s="77">
        <f>L89*Estoque!$D88</f>
        <v>0</v>
      </c>
      <c r="N89" s="76">
        <f>SUMIF('Entradas e Saídas'!$C$192:$C$283,Controle!$C89,'Entradas e Saídas'!$D$192:$D$283)</f>
        <v>0</v>
      </c>
      <c r="O89" s="76">
        <f>SUMIF('Entradas e Saídas'!$C$192:$C$283,Controle!$C89,'Entradas e Saídas'!$E$192:$E$283)</f>
        <v>0</v>
      </c>
      <c r="P89" s="76">
        <f t="shared" si="2"/>
        <v>0</v>
      </c>
      <c r="Q89" s="77">
        <f>P89*Estoque!$D88</f>
        <v>0</v>
      </c>
      <c r="R89" s="76">
        <f>SUMIF('Entradas e Saídas'!$C$285:$C$376,Controle!$C89,'Entradas e Saídas'!$D$285:$D$376)</f>
        <v>0</v>
      </c>
      <c r="S89" s="76">
        <f>SUMIF('Entradas e Saídas'!$C$285:$C$376,Controle!$C89,'Entradas e Saídas'!$E$285:$E$376)</f>
        <v>0</v>
      </c>
      <c r="T89" s="76">
        <f t="shared" si="3"/>
        <v>0</v>
      </c>
      <c r="U89" s="77">
        <f>T89*Estoque!$D88</f>
        <v>0</v>
      </c>
      <c r="V89" s="76">
        <f>SUMIF('Entradas e Saídas'!$C$378:$C$469,Controle!$C89,'Entradas e Saídas'!$D$378:$D$469)</f>
        <v>0</v>
      </c>
      <c r="W89" s="76">
        <f>SUMIF('Entradas e Saídas'!$C$378:$C$469,Controle!$C89,'Entradas e Saídas'!$E$378:$E$469)</f>
        <v>0</v>
      </c>
      <c r="X89" s="76">
        <f t="shared" si="4"/>
        <v>0</v>
      </c>
      <c r="Y89" s="77">
        <f>X89*Estoque!$D88</f>
        <v>0</v>
      </c>
      <c r="Z89" s="76">
        <f>SUMIF('Entradas e Saídas'!$C$471:$C$562,Controle!$C89,'Entradas e Saídas'!$D$471:$D$562)</f>
        <v>0</v>
      </c>
      <c r="AA89" s="76">
        <f>SUMIF('Entradas e Saídas'!$C$471:$C$562,Controle!$C89,'Entradas e Saídas'!$E$471:$E$562)</f>
        <v>0</v>
      </c>
      <c r="AB89" s="76">
        <f t="shared" si="5"/>
        <v>0</v>
      </c>
      <c r="AC89" s="77">
        <f>AB89*Estoque!$D88</f>
        <v>0</v>
      </c>
      <c r="AD89" s="76">
        <f>SUMIF('Entradas e Saídas'!$C$564:$C$655,Controle!$C89,'Entradas e Saídas'!$D$564:$D$655)</f>
        <v>0</v>
      </c>
      <c r="AE89" s="76">
        <f>SUMIF('Entradas e Saídas'!$C$564:$C$655,Controle!$C89,'Entradas e Saídas'!$E$564:$E$655)</f>
        <v>0</v>
      </c>
      <c r="AF89" s="76">
        <f t="shared" si="6"/>
        <v>0</v>
      </c>
      <c r="AG89" s="77">
        <f>AF89*Estoque!$D88</f>
        <v>0</v>
      </c>
      <c r="AH89" s="76">
        <f>SUMIF('Entradas e Saídas'!$C$657:$C$748,Controle!$C89,'Entradas e Saídas'!$D$657:$D$748)</f>
        <v>0</v>
      </c>
      <c r="AI89" s="76">
        <f>SUMIF('Entradas e Saídas'!$C$657:$C$748,Controle!$C89,'Entradas e Saídas'!$E$657:$E$748)</f>
        <v>0</v>
      </c>
      <c r="AJ89" s="76">
        <f t="shared" si="7"/>
        <v>0</v>
      </c>
      <c r="AK89" s="77">
        <f>AJ89*Estoque!$D88</f>
        <v>0</v>
      </c>
      <c r="AL89" s="76">
        <f>SUMIF('Entradas e Saídas'!$C$750:$C$841,Controle!$C89,'Entradas e Saídas'!$D$750:$D$841)</f>
        <v>0</v>
      </c>
      <c r="AM89" s="76">
        <f>SUMIF('Entradas e Saídas'!$C$750:$C$841,Controle!$C89,'Entradas e Saídas'!$E$750:$E$841)</f>
        <v>0</v>
      </c>
      <c r="AN89" s="76">
        <f t="shared" si="8"/>
        <v>0</v>
      </c>
      <c r="AO89" s="77">
        <f>AN89*Estoque!$D88</f>
        <v>0</v>
      </c>
      <c r="AP89" s="76">
        <f>SUMIF('Entradas e Saídas'!$C$843:$C$934,Controle!$C89,'Entradas e Saídas'!$D$843:$D$934)</f>
        <v>0</v>
      </c>
      <c r="AQ89" s="76">
        <f>SUMIF('Entradas e Saídas'!$C$843:$C$934,Controle!$C89,'Entradas e Saídas'!$E$843:$E$934)</f>
        <v>0</v>
      </c>
      <c r="AR89" s="76">
        <f t="shared" si="9"/>
        <v>0</v>
      </c>
      <c r="AS89" s="77">
        <f>AR89*Estoque!$D88</f>
        <v>0</v>
      </c>
      <c r="AT89" s="76">
        <f>SUMIF('Entradas e Saídas'!$C$936:$C$1027,Controle!$C89,'Entradas e Saídas'!$D$936:$D$1027)</f>
        <v>0</v>
      </c>
      <c r="AU89" s="76">
        <f>SUMIF('Entradas e Saídas'!$C$936:$C$1027,Controle!$C89,'Entradas e Saídas'!$E$936:$E$1027)</f>
        <v>0</v>
      </c>
      <c r="AV89" s="76">
        <f t="shared" si="10"/>
        <v>0</v>
      </c>
      <c r="AW89" s="77">
        <f>AV89*Estoque!$D88</f>
        <v>0</v>
      </c>
      <c r="AX89" s="76">
        <f>SUMIF('Entradas e Saídas'!$C$1029:$C$1120,Controle!$C89,'Entradas e Saídas'!$D$1029:$D$1120)</f>
        <v>0</v>
      </c>
      <c r="AY89" s="76">
        <f>SUMIF('Entradas e Saídas'!$C$1029:$C$1120,Controle!$C89,'Entradas e Saídas'!$E$1029:$E$1120)</f>
        <v>0</v>
      </c>
      <c r="AZ89" s="76">
        <f t="shared" si="11"/>
        <v>0</v>
      </c>
      <c r="BA89" s="78">
        <f>AZ89*Estoque!$D88</f>
        <v>0</v>
      </c>
      <c r="BB89" s="73"/>
    </row>
    <row r="90" ht="24.75" customHeight="1">
      <c r="A90" s="81"/>
      <c r="B90" s="74" t="str">
        <f>IF(Estoque!A89="","",Estoque!A89)</f>
        <v/>
      </c>
      <c r="C90" s="75" t="str">
        <f>IF(Estoque!B89="","",Estoque!B89)</f>
        <v/>
      </c>
      <c r="D90" s="76">
        <f>SUM(H90,L90,P90,T90,X90,AB90,AF90,AJ90,AN90,AR90,AV90,AZ90,Estoque!E89)</f>
        <v>0</v>
      </c>
      <c r="E90" s="77">
        <f>D90*Estoque!D89</f>
        <v>0</v>
      </c>
      <c r="F90" s="76">
        <f>SUMIF('Entradas e Saídas'!$C$4:$C$96,Controle!$C90,'Entradas e Saídas'!$D$4:$D$96)</f>
        <v>0</v>
      </c>
      <c r="G90" s="76">
        <f>SUMIF('Entradas e Saídas'!$C$4:$C$96,Controle!$C90,'Entradas e Saídas'!$E$4:$E$96)</f>
        <v>0</v>
      </c>
      <c r="H90" s="76">
        <f t="shared" si="12"/>
        <v>0</v>
      </c>
      <c r="I90" s="77">
        <f>H90*Estoque!$D89</f>
        <v>0</v>
      </c>
      <c r="J90" s="76">
        <f>SUMIF('Entradas e Saídas'!$C$98:$C$190,Controle!$C90,'Entradas e Saídas'!$D$98:$D$190)</f>
        <v>0</v>
      </c>
      <c r="K90" s="76">
        <f>SUMIF('Entradas e Saídas'!$C$98:$C$190,Controle!$C90,'Entradas e Saídas'!$E$98:$E$190)</f>
        <v>0</v>
      </c>
      <c r="L90" s="76">
        <f t="shared" si="1"/>
        <v>0</v>
      </c>
      <c r="M90" s="77">
        <f>L90*Estoque!$D89</f>
        <v>0</v>
      </c>
      <c r="N90" s="76">
        <f>SUMIF('Entradas e Saídas'!$C$192:$C$283,Controle!$C90,'Entradas e Saídas'!$D$192:$D$283)</f>
        <v>0</v>
      </c>
      <c r="O90" s="76">
        <f>SUMIF('Entradas e Saídas'!$C$192:$C$283,Controle!$C90,'Entradas e Saídas'!$E$192:$E$283)</f>
        <v>0</v>
      </c>
      <c r="P90" s="76">
        <f t="shared" si="2"/>
        <v>0</v>
      </c>
      <c r="Q90" s="77">
        <f>P90*Estoque!$D89</f>
        <v>0</v>
      </c>
      <c r="R90" s="76">
        <f>SUMIF('Entradas e Saídas'!$C$285:$C$376,Controle!$C90,'Entradas e Saídas'!$D$285:$D$376)</f>
        <v>0</v>
      </c>
      <c r="S90" s="76">
        <f>SUMIF('Entradas e Saídas'!$C$285:$C$376,Controle!$C90,'Entradas e Saídas'!$E$285:$E$376)</f>
        <v>0</v>
      </c>
      <c r="T90" s="76">
        <f t="shared" si="3"/>
        <v>0</v>
      </c>
      <c r="U90" s="77">
        <f>T90*Estoque!$D89</f>
        <v>0</v>
      </c>
      <c r="V90" s="76">
        <f>SUMIF('Entradas e Saídas'!$C$378:$C$469,Controle!$C90,'Entradas e Saídas'!$D$378:$D$469)</f>
        <v>0</v>
      </c>
      <c r="W90" s="76">
        <f>SUMIF('Entradas e Saídas'!$C$378:$C$469,Controle!$C90,'Entradas e Saídas'!$E$378:$E$469)</f>
        <v>0</v>
      </c>
      <c r="X90" s="76">
        <f t="shared" si="4"/>
        <v>0</v>
      </c>
      <c r="Y90" s="77">
        <f>X90*Estoque!$D89</f>
        <v>0</v>
      </c>
      <c r="Z90" s="76">
        <f>SUMIF('Entradas e Saídas'!$C$471:$C$562,Controle!$C90,'Entradas e Saídas'!$D$471:$D$562)</f>
        <v>0</v>
      </c>
      <c r="AA90" s="76">
        <f>SUMIF('Entradas e Saídas'!$C$471:$C$562,Controle!$C90,'Entradas e Saídas'!$E$471:$E$562)</f>
        <v>0</v>
      </c>
      <c r="AB90" s="76">
        <f t="shared" si="5"/>
        <v>0</v>
      </c>
      <c r="AC90" s="77">
        <f>AB90*Estoque!$D89</f>
        <v>0</v>
      </c>
      <c r="AD90" s="76">
        <f>SUMIF('Entradas e Saídas'!$C$564:$C$655,Controle!$C90,'Entradas e Saídas'!$D$564:$D$655)</f>
        <v>0</v>
      </c>
      <c r="AE90" s="76">
        <f>SUMIF('Entradas e Saídas'!$C$564:$C$655,Controle!$C90,'Entradas e Saídas'!$E$564:$E$655)</f>
        <v>0</v>
      </c>
      <c r="AF90" s="76">
        <f t="shared" si="6"/>
        <v>0</v>
      </c>
      <c r="AG90" s="77">
        <f>AF90*Estoque!$D89</f>
        <v>0</v>
      </c>
      <c r="AH90" s="76">
        <f>SUMIF('Entradas e Saídas'!$C$657:$C$748,Controle!$C90,'Entradas e Saídas'!$D$657:$D$748)</f>
        <v>0</v>
      </c>
      <c r="AI90" s="76">
        <f>SUMIF('Entradas e Saídas'!$C$657:$C$748,Controle!$C90,'Entradas e Saídas'!$E$657:$E$748)</f>
        <v>0</v>
      </c>
      <c r="AJ90" s="76">
        <f t="shared" si="7"/>
        <v>0</v>
      </c>
      <c r="AK90" s="77">
        <f>AJ90*Estoque!$D89</f>
        <v>0</v>
      </c>
      <c r="AL90" s="76">
        <f>SUMIF('Entradas e Saídas'!$C$750:$C$841,Controle!$C90,'Entradas e Saídas'!$D$750:$D$841)</f>
        <v>0</v>
      </c>
      <c r="AM90" s="76">
        <f>SUMIF('Entradas e Saídas'!$C$750:$C$841,Controle!$C90,'Entradas e Saídas'!$E$750:$E$841)</f>
        <v>0</v>
      </c>
      <c r="AN90" s="76">
        <f t="shared" si="8"/>
        <v>0</v>
      </c>
      <c r="AO90" s="77">
        <f>AN90*Estoque!$D89</f>
        <v>0</v>
      </c>
      <c r="AP90" s="76">
        <f>SUMIF('Entradas e Saídas'!$C$843:$C$934,Controle!$C90,'Entradas e Saídas'!$D$843:$D$934)</f>
        <v>0</v>
      </c>
      <c r="AQ90" s="76">
        <f>SUMIF('Entradas e Saídas'!$C$843:$C$934,Controle!$C90,'Entradas e Saídas'!$E$843:$E$934)</f>
        <v>0</v>
      </c>
      <c r="AR90" s="76">
        <f t="shared" si="9"/>
        <v>0</v>
      </c>
      <c r="AS90" s="77">
        <f>AR90*Estoque!$D89</f>
        <v>0</v>
      </c>
      <c r="AT90" s="76">
        <f>SUMIF('Entradas e Saídas'!$C$936:$C$1027,Controle!$C90,'Entradas e Saídas'!$D$936:$D$1027)</f>
        <v>0</v>
      </c>
      <c r="AU90" s="76">
        <f>SUMIF('Entradas e Saídas'!$C$936:$C$1027,Controle!$C90,'Entradas e Saídas'!$E$936:$E$1027)</f>
        <v>0</v>
      </c>
      <c r="AV90" s="76">
        <f t="shared" si="10"/>
        <v>0</v>
      </c>
      <c r="AW90" s="77">
        <f>AV90*Estoque!$D89</f>
        <v>0</v>
      </c>
      <c r="AX90" s="76">
        <f>SUMIF('Entradas e Saídas'!$C$1029:$C$1120,Controle!$C90,'Entradas e Saídas'!$D$1029:$D$1120)</f>
        <v>0</v>
      </c>
      <c r="AY90" s="76">
        <f>SUMIF('Entradas e Saídas'!$C$1029:$C$1120,Controle!$C90,'Entradas e Saídas'!$E$1029:$E$1120)</f>
        <v>0</v>
      </c>
      <c r="AZ90" s="76">
        <f t="shared" si="11"/>
        <v>0</v>
      </c>
      <c r="BA90" s="78">
        <f>AZ90*Estoque!$D89</f>
        <v>0</v>
      </c>
      <c r="BB90" s="81"/>
    </row>
    <row r="91" ht="24.75" customHeight="1">
      <c r="A91" s="81"/>
      <c r="B91" s="74" t="str">
        <f>IF(Estoque!A90="","",Estoque!A90)</f>
        <v/>
      </c>
      <c r="C91" s="75" t="str">
        <f>IF(Estoque!B90="","",Estoque!B90)</f>
        <v/>
      </c>
      <c r="D91" s="76">
        <f>SUM(H91,L91,P91,T91,X91,AB91,AF91,AJ91,AN91,AR91,AV91,AZ91,Estoque!E90)</f>
        <v>0</v>
      </c>
      <c r="E91" s="77">
        <f>D91*Estoque!D90</f>
        <v>0</v>
      </c>
      <c r="F91" s="76">
        <f>SUMIF('Entradas e Saídas'!$C$4:$C$96,Controle!$C91,'Entradas e Saídas'!$D$4:$D$96)</f>
        <v>0</v>
      </c>
      <c r="G91" s="76">
        <f>SUMIF('Entradas e Saídas'!$C$4:$C$96,Controle!$C91,'Entradas e Saídas'!$E$4:$E$96)</f>
        <v>0</v>
      </c>
      <c r="H91" s="76">
        <f t="shared" si="12"/>
        <v>0</v>
      </c>
      <c r="I91" s="77">
        <f>H91*Estoque!$D90</f>
        <v>0</v>
      </c>
      <c r="J91" s="76">
        <f>SUMIF('Entradas e Saídas'!$C$98:$C$190,Controle!$C91,'Entradas e Saídas'!$D$98:$D$190)</f>
        <v>0</v>
      </c>
      <c r="K91" s="76">
        <f>SUMIF('Entradas e Saídas'!$C$98:$C$190,Controle!$C91,'Entradas e Saídas'!$E$98:$E$190)</f>
        <v>0</v>
      </c>
      <c r="L91" s="76">
        <f t="shared" si="1"/>
        <v>0</v>
      </c>
      <c r="M91" s="77">
        <f>L91*Estoque!$D90</f>
        <v>0</v>
      </c>
      <c r="N91" s="76">
        <f>SUMIF('Entradas e Saídas'!$C$192:$C$283,Controle!$C91,'Entradas e Saídas'!$D$192:$D$283)</f>
        <v>0</v>
      </c>
      <c r="O91" s="76">
        <f>SUMIF('Entradas e Saídas'!$C$192:$C$283,Controle!$C91,'Entradas e Saídas'!$E$192:$E$283)</f>
        <v>0</v>
      </c>
      <c r="P91" s="76">
        <f t="shared" si="2"/>
        <v>0</v>
      </c>
      <c r="Q91" s="77">
        <f>P91*Estoque!$D90</f>
        <v>0</v>
      </c>
      <c r="R91" s="76">
        <f>SUMIF('Entradas e Saídas'!$C$285:$C$376,Controle!$C91,'Entradas e Saídas'!$D$285:$D$376)</f>
        <v>0</v>
      </c>
      <c r="S91" s="76">
        <f>SUMIF('Entradas e Saídas'!$C$285:$C$376,Controle!$C91,'Entradas e Saídas'!$E$285:$E$376)</f>
        <v>0</v>
      </c>
      <c r="T91" s="76">
        <f t="shared" si="3"/>
        <v>0</v>
      </c>
      <c r="U91" s="77">
        <f>T91*Estoque!$D90</f>
        <v>0</v>
      </c>
      <c r="V91" s="76">
        <f>SUMIF('Entradas e Saídas'!$C$378:$C$469,Controle!$C91,'Entradas e Saídas'!$D$378:$D$469)</f>
        <v>0</v>
      </c>
      <c r="W91" s="76">
        <f>SUMIF('Entradas e Saídas'!$C$378:$C$469,Controle!$C91,'Entradas e Saídas'!$E$378:$E$469)</f>
        <v>0</v>
      </c>
      <c r="X91" s="76">
        <f t="shared" si="4"/>
        <v>0</v>
      </c>
      <c r="Y91" s="77">
        <f>X91*Estoque!$D90</f>
        <v>0</v>
      </c>
      <c r="Z91" s="76">
        <f>SUMIF('Entradas e Saídas'!$C$471:$C$562,Controle!$C91,'Entradas e Saídas'!$D$471:$D$562)</f>
        <v>0</v>
      </c>
      <c r="AA91" s="76">
        <f>SUMIF('Entradas e Saídas'!$C$471:$C$562,Controle!$C91,'Entradas e Saídas'!$E$471:$E$562)</f>
        <v>0</v>
      </c>
      <c r="AB91" s="76">
        <f t="shared" si="5"/>
        <v>0</v>
      </c>
      <c r="AC91" s="77">
        <f>AB91*Estoque!$D90</f>
        <v>0</v>
      </c>
      <c r="AD91" s="76">
        <f>SUMIF('Entradas e Saídas'!$C$564:$C$655,Controle!$C91,'Entradas e Saídas'!$D$564:$D$655)</f>
        <v>0</v>
      </c>
      <c r="AE91" s="76">
        <f>SUMIF('Entradas e Saídas'!$C$564:$C$655,Controle!$C91,'Entradas e Saídas'!$E$564:$E$655)</f>
        <v>0</v>
      </c>
      <c r="AF91" s="76">
        <f t="shared" si="6"/>
        <v>0</v>
      </c>
      <c r="AG91" s="77">
        <f>AF91*Estoque!$D90</f>
        <v>0</v>
      </c>
      <c r="AH91" s="76">
        <f>SUMIF('Entradas e Saídas'!$C$657:$C$748,Controle!$C91,'Entradas e Saídas'!$D$657:$D$748)</f>
        <v>0</v>
      </c>
      <c r="AI91" s="76">
        <f>SUMIF('Entradas e Saídas'!$C$657:$C$748,Controle!$C91,'Entradas e Saídas'!$E$657:$E$748)</f>
        <v>0</v>
      </c>
      <c r="AJ91" s="76">
        <f t="shared" si="7"/>
        <v>0</v>
      </c>
      <c r="AK91" s="77">
        <f>AJ91*Estoque!$D90</f>
        <v>0</v>
      </c>
      <c r="AL91" s="76">
        <f>SUMIF('Entradas e Saídas'!$C$750:$C$841,Controle!$C91,'Entradas e Saídas'!$D$750:$D$841)</f>
        <v>0</v>
      </c>
      <c r="AM91" s="76">
        <f>SUMIF('Entradas e Saídas'!$C$750:$C$841,Controle!$C91,'Entradas e Saídas'!$E$750:$E$841)</f>
        <v>0</v>
      </c>
      <c r="AN91" s="76">
        <f t="shared" si="8"/>
        <v>0</v>
      </c>
      <c r="AO91" s="77">
        <f>AN91*Estoque!$D90</f>
        <v>0</v>
      </c>
      <c r="AP91" s="76">
        <f>SUMIF('Entradas e Saídas'!$C$843:$C$934,Controle!$C91,'Entradas e Saídas'!$D$843:$D$934)</f>
        <v>0</v>
      </c>
      <c r="AQ91" s="76">
        <f>SUMIF('Entradas e Saídas'!$C$843:$C$934,Controle!$C91,'Entradas e Saídas'!$E$843:$E$934)</f>
        <v>0</v>
      </c>
      <c r="AR91" s="76">
        <f t="shared" si="9"/>
        <v>0</v>
      </c>
      <c r="AS91" s="77">
        <f>AR91*Estoque!$D90</f>
        <v>0</v>
      </c>
      <c r="AT91" s="76">
        <f>SUMIF('Entradas e Saídas'!$C$936:$C$1027,Controle!$C91,'Entradas e Saídas'!$D$936:$D$1027)</f>
        <v>0</v>
      </c>
      <c r="AU91" s="76">
        <f>SUMIF('Entradas e Saídas'!$C$936:$C$1027,Controle!$C91,'Entradas e Saídas'!$E$936:$E$1027)</f>
        <v>0</v>
      </c>
      <c r="AV91" s="76">
        <f t="shared" si="10"/>
        <v>0</v>
      </c>
      <c r="AW91" s="77">
        <f>AV91*Estoque!$D90</f>
        <v>0</v>
      </c>
      <c r="AX91" s="76">
        <f>SUMIF('Entradas e Saídas'!$C$1029:$C$1120,Controle!$C91,'Entradas e Saídas'!$D$1029:$D$1120)</f>
        <v>0</v>
      </c>
      <c r="AY91" s="76">
        <f>SUMIF('Entradas e Saídas'!$C$1029:$C$1120,Controle!$C91,'Entradas e Saídas'!$E$1029:$E$1120)</f>
        <v>0</v>
      </c>
      <c r="AZ91" s="76">
        <f t="shared" si="11"/>
        <v>0</v>
      </c>
      <c r="BA91" s="78">
        <f>AZ91*Estoque!$D90</f>
        <v>0</v>
      </c>
      <c r="BB91" s="81"/>
    </row>
    <row r="92" ht="24.75" customHeight="1">
      <c r="A92" s="81"/>
      <c r="B92" s="74" t="str">
        <f>IF(Estoque!A91="","",Estoque!A91)</f>
        <v/>
      </c>
      <c r="C92" s="75" t="str">
        <f>IF(Estoque!B91="","",Estoque!B91)</f>
        <v/>
      </c>
      <c r="D92" s="76">
        <f>SUM(H92,L92,P92,T92,X92,AB92,AF92,AJ92,AN92,AR92,AV92,AZ92,Estoque!E91)</f>
        <v>0</v>
      </c>
      <c r="E92" s="77">
        <f>D92*Estoque!D91</f>
        <v>0</v>
      </c>
      <c r="F92" s="76">
        <f>SUMIF('Entradas e Saídas'!$C$4:$C$96,Controle!$C92,'Entradas e Saídas'!$D$4:$D$96)</f>
        <v>0</v>
      </c>
      <c r="G92" s="76">
        <f>SUMIF('Entradas e Saídas'!$C$4:$C$96,Controle!$C92,'Entradas e Saídas'!$E$4:$E$96)</f>
        <v>0</v>
      </c>
      <c r="H92" s="76">
        <f t="shared" si="12"/>
        <v>0</v>
      </c>
      <c r="I92" s="77">
        <f>H92*Estoque!$D91</f>
        <v>0</v>
      </c>
      <c r="J92" s="76">
        <f>SUMIF('Entradas e Saídas'!$C$98:$C$190,Controle!$C92,'Entradas e Saídas'!$D$98:$D$190)</f>
        <v>0</v>
      </c>
      <c r="K92" s="76">
        <f>SUMIF('Entradas e Saídas'!$C$98:$C$190,Controle!$C92,'Entradas e Saídas'!$E$98:$E$190)</f>
        <v>0</v>
      </c>
      <c r="L92" s="76">
        <f t="shared" si="1"/>
        <v>0</v>
      </c>
      <c r="M92" s="77">
        <f>L92*Estoque!$D91</f>
        <v>0</v>
      </c>
      <c r="N92" s="76">
        <f>SUMIF('Entradas e Saídas'!$C$192:$C$283,Controle!$C92,'Entradas e Saídas'!$D$192:$D$283)</f>
        <v>0</v>
      </c>
      <c r="O92" s="76">
        <f>SUMIF('Entradas e Saídas'!$C$192:$C$283,Controle!$C92,'Entradas e Saídas'!$E$192:$E$283)</f>
        <v>0</v>
      </c>
      <c r="P92" s="76">
        <f t="shared" si="2"/>
        <v>0</v>
      </c>
      <c r="Q92" s="77">
        <f>P92*Estoque!$D91</f>
        <v>0</v>
      </c>
      <c r="R92" s="76">
        <f>SUMIF('Entradas e Saídas'!$C$285:$C$376,Controle!$C92,'Entradas e Saídas'!$D$285:$D$376)</f>
        <v>0</v>
      </c>
      <c r="S92" s="76">
        <f>SUMIF('Entradas e Saídas'!$C$285:$C$376,Controle!$C92,'Entradas e Saídas'!$E$285:$E$376)</f>
        <v>0</v>
      </c>
      <c r="T92" s="76">
        <f t="shared" si="3"/>
        <v>0</v>
      </c>
      <c r="U92" s="77">
        <f>T92*Estoque!$D91</f>
        <v>0</v>
      </c>
      <c r="V92" s="76">
        <f>SUMIF('Entradas e Saídas'!$C$378:$C$469,Controle!$C92,'Entradas e Saídas'!$D$378:$D$469)</f>
        <v>0</v>
      </c>
      <c r="W92" s="76">
        <f>SUMIF('Entradas e Saídas'!$C$378:$C$469,Controle!$C92,'Entradas e Saídas'!$E$378:$E$469)</f>
        <v>0</v>
      </c>
      <c r="X92" s="76">
        <f t="shared" si="4"/>
        <v>0</v>
      </c>
      <c r="Y92" s="77">
        <f>X92*Estoque!$D91</f>
        <v>0</v>
      </c>
      <c r="Z92" s="76">
        <f>SUMIF('Entradas e Saídas'!$C$471:$C$562,Controle!$C92,'Entradas e Saídas'!$D$471:$D$562)</f>
        <v>0</v>
      </c>
      <c r="AA92" s="76">
        <f>SUMIF('Entradas e Saídas'!$C$471:$C$562,Controle!$C92,'Entradas e Saídas'!$E$471:$E$562)</f>
        <v>0</v>
      </c>
      <c r="AB92" s="76">
        <f t="shared" si="5"/>
        <v>0</v>
      </c>
      <c r="AC92" s="77">
        <f>AB92*Estoque!$D91</f>
        <v>0</v>
      </c>
      <c r="AD92" s="76">
        <f>SUMIF('Entradas e Saídas'!$C$564:$C$655,Controle!$C92,'Entradas e Saídas'!$D$564:$D$655)</f>
        <v>0</v>
      </c>
      <c r="AE92" s="76">
        <f>SUMIF('Entradas e Saídas'!$C$564:$C$655,Controle!$C92,'Entradas e Saídas'!$E$564:$E$655)</f>
        <v>0</v>
      </c>
      <c r="AF92" s="76">
        <f t="shared" si="6"/>
        <v>0</v>
      </c>
      <c r="AG92" s="77">
        <f>AF92*Estoque!$D91</f>
        <v>0</v>
      </c>
      <c r="AH92" s="76">
        <f>SUMIF('Entradas e Saídas'!$C$657:$C$748,Controle!$C92,'Entradas e Saídas'!$D$657:$D$748)</f>
        <v>0</v>
      </c>
      <c r="AI92" s="76">
        <f>SUMIF('Entradas e Saídas'!$C$657:$C$748,Controle!$C92,'Entradas e Saídas'!$E$657:$E$748)</f>
        <v>0</v>
      </c>
      <c r="AJ92" s="76">
        <f t="shared" si="7"/>
        <v>0</v>
      </c>
      <c r="AK92" s="77">
        <f>AJ92*Estoque!$D91</f>
        <v>0</v>
      </c>
      <c r="AL92" s="76">
        <f>SUMIF('Entradas e Saídas'!$C$750:$C$841,Controle!$C92,'Entradas e Saídas'!$D$750:$D$841)</f>
        <v>0</v>
      </c>
      <c r="AM92" s="76">
        <f>SUMIF('Entradas e Saídas'!$C$750:$C$841,Controle!$C92,'Entradas e Saídas'!$E$750:$E$841)</f>
        <v>0</v>
      </c>
      <c r="AN92" s="76">
        <f t="shared" si="8"/>
        <v>0</v>
      </c>
      <c r="AO92" s="77">
        <f>AN92*Estoque!$D91</f>
        <v>0</v>
      </c>
      <c r="AP92" s="76">
        <f>SUMIF('Entradas e Saídas'!$C$843:$C$934,Controle!$C92,'Entradas e Saídas'!$D$843:$D$934)</f>
        <v>0</v>
      </c>
      <c r="AQ92" s="76">
        <f>SUMIF('Entradas e Saídas'!$C$843:$C$934,Controle!$C92,'Entradas e Saídas'!$E$843:$E$934)</f>
        <v>0</v>
      </c>
      <c r="AR92" s="76">
        <f t="shared" si="9"/>
        <v>0</v>
      </c>
      <c r="AS92" s="77">
        <f>AR92*Estoque!$D91</f>
        <v>0</v>
      </c>
      <c r="AT92" s="76">
        <f>SUMIF('Entradas e Saídas'!$C$936:$C$1027,Controle!$C92,'Entradas e Saídas'!$D$936:$D$1027)</f>
        <v>0</v>
      </c>
      <c r="AU92" s="76">
        <f>SUMIF('Entradas e Saídas'!$C$936:$C$1027,Controle!$C92,'Entradas e Saídas'!$E$936:$E$1027)</f>
        <v>0</v>
      </c>
      <c r="AV92" s="76">
        <f t="shared" si="10"/>
        <v>0</v>
      </c>
      <c r="AW92" s="77">
        <f>AV92*Estoque!$D91</f>
        <v>0</v>
      </c>
      <c r="AX92" s="76">
        <f>SUMIF('Entradas e Saídas'!$C$1029:$C$1120,Controle!$C92,'Entradas e Saídas'!$D$1029:$D$1120)</f>
        <v>0</v>
      </c>
      <c r="AY92" s="76">
        <f>SUMIF('Entradas e Saídas'!$C$1029:$C$1120,Controle!$C92,'Entradas e Saídas'!$E$1029:$E$1120)</f>
        <v>0</v>
      </c>
      <c r="AZ92" s="76">
        <f t="shared" si="11"/>
        <v>0</v>
      </c>
      <c r="BA92" s="78">
        <f>AZ92*Estoque!$D91</f>
        <v>0</v>
      </c>
      <c r="BB92" s="81"/>
    </row>
    <row r="93" ht="24.75" customHeight="1">
      <c r="A93" s="81"/>
      <c r="B93" s="74" t="str">
        <f>IF(Estoque!A92="","",Estoque!A92)</f>
        <v/>
      </c>
      <c r="C93" s="75" t="str">
        <f>IF(Estoque!B92="","",Estoque!B92)</f>
        <v/>
      </c>
      <c r="D93" s="76">
        <f>SUM(H93,L93,P93,T93,X93,AB93,AF93,AJ93,AN93,AR93,AV93,AZ93,Estoque!E92)</f>
        <v>0</v>
      </c>
      <c r="E93" s="77">
        <f>D93*Estoque!D92</f>
        <v>0</v>
      </c>
      <c r="F93" s="76">
        <f>SUMIF('Entradas e Saídas'!$C$4:$C$96,Controle!$C93,'Entradas e Saídas'!$D$4:$D$96)</f>
        <v>0</v>
      </c>
      <c r="G93" s="76">
        <f>SUMIF('Entradas e Saídas'!$C$4:$C$96,Controle!$C93,'Entradas e Saídas'!$E$4:$E$96)</f>
        <v>0</v>
      </c>
      <c r="H93" s="76">
        <f t="shared" si="12"/>
        <v>0</v>
      </c>
      <c r="I93" s="77">
        <f>H93*Estoque!$D92</f>
        <v>0</v>
      </c>
      <c r="J93" s="76">
        <f>SUMIF('Entradas e Saídas'!$C$98:$C$190,Controle!$C93,'Entradas e Saídas'!$D$98:$D$190)</f>
        <v>0</v>
      </c>
      <c r="K93" s="76">
        <f>SUMIF('Entradas e Saídas'!$C$98:$C$190,Controle!$C93,'Entradas e Saídas'!$E$98:$E$190)</f>
        <v>0</v>
      </c>
      <c r="L93" s="76">
        <f t="shared" si="1"/>
        <v>0</v>
      </c>
      <c r="M93" s="77">
        <f>L93*Estoque!$D92</f>
        <v>0</v>
      </c>
      <c r="N93" s="76">
        <f>SUMIF('Entradas e Saídas'!$C$192:$C$283,Controle!$C93,'Entradas e Saídas'!$D$192:$D$283)</f>
        <v>0</v>
      </c>
      <c r="O93" s="76">
        <f>SUMIF('Entradas e Saídas'!$C$192:$C$283,Controle!$C93,'Entradas e Saídas'!$E$192:$E$283)</f>
        <v>0</v>
      </c>
      <c r="P93" s="76">
        <f t="shared" si="2"/>
        <v>0</v>
      </c>
      <c r="Q93" s="77">
        <f>P93*Estoque!$D92</f>
        <v>0</v>
      </c>
      <c r="R93" s="76">
        <f>SUMIF('Entradas e Saídas'!$C$285:$C$376,Controle!$C93,'Entradas e Saídas'!$D$285:$D$376)</f>
        <v>0</v>
      </c>
      <c r="S93" s="76">
        <f>SUMIF('Entradas e Saídas'!$C$285:$C$376,Controle!$C93,'Entradas e Saídas'!$E$285:$E$376)</f>
        <v>0</v>
      </c>
      <c r="T93" s="76">
        <f t="shared" si="3"/>
        <v>0</v>
      </c>
      <c r="U93" s="77">
        <f>T93*Estoque!$D92</f>
        <v>0</v>
      </c>
      <c r="V93" s="76">
        <f>SUMIF('Entradas e Saídas'!$C$378:$C$469,Controle!$C93,'Entradas e Saídas'!$D$378:$D$469)</f>
        <v>0</v>
      </c>
      <c r="W93" s="76">
        <f>SUMIF('Entradas e Saídas'!$C$378:$C$469,Controle!$C93,'Entradas e Saídas'!$E$378:$E$469)</f>
        <v>0</v>
      </c>
      <c r="X93" s="76">
        <f t="shared" si="4"/>
        <v>0</v>
      </c>
      <c r="Y93" s="77">
        <f>X93*Estoque!$D92</f>
        <v>0</v>
      </c>
      <c r="Z93" s="76">
        <f>SUMIF('Entradas e Saídas'!$C$471:$C$562,Controle!$C93,'Entradas e Saídas'!$D$471:$D$562)</f>
        <v>0</v>
      </c>
      <c r="AA93" s="76">
        <f>SUMIF('Entradas e Saídas'!$C$471:$C$562,Controle!$C93,'Entradas e Saídas'!$E$471:$E$562)</f>
        <v>0</v>
      </c>
      <c r="AB93" s="76">
        <f t="shared" si="5"/>
        <v>0</v>
      </c>
      <c r="AC93" s="77">
        <f>AB93*Estoque!$D92</f>
        <v>0</v>
      </c>
      <c r="AD93" s="76">
        <f>SUMIF('Entradas e Saídas'!$C$564:$C$655,Controle!$C93,'Entradas e Saídas'!$D$564:$D$655)</f>
        <v>0</v>
      </c>
      <c r="AE93" s="76">
        <f>SUMIF('Entradas e Saídas'!$C$564:$C$655,Controle!$C93,'Entradas e Saídas'!$E$564:$E$655)</f>
        <v>0</v>
      </c>
      <c r="AF93" s="76">
        <f t="shared" si="6"/>
        <v>0</v>
      </c>
      <c r="AG93" s="77">
        <f>AF93*Estoque!$D92</f>
        <v>0</v>
      </c>
      <c r="AH93" s="76">
        <f>SUMIF('Entradas e Saídas'!$C$657:$C$748,Controle!$C93,'Entradas e Saídas'!$D$657:$D$748)</f>
        <v>0</v>
      </c>
      <c r="AI93" s="76">
        <f>SUMIF('Entradas e Saídas'!$C$657:$C$748,Controle!$C93,'Entradas e Saídas'!$E$657:$E$748)</f>
        <v>0</v>
      </c>
      <c r="AJ93" s="76">
        <f t="shared" si="7"/>
        <v>0</v>
      </c>
      <c r="AK93" s="77">
        <f>AJ93*Estoque!$D92</f>
        <v>0</v>
      </c>
      <c r="AL93" s="76">
        <f>SUMIF('Entradas e Saídas'!$C$750:$C$841,Controle!$C93,'Entradas e Saídas'!$D$750:$D$841)</f>
        <v>0</v>
      </c>
      <c r="AM93" s="76">
        <f>SUMIF('Entradas e Saídas'!$C$750:$C$841,Controle!$C93,'Entradas e Saídas'!$E$750:$E$841)</f>
        <v>0</v>
      </c>
      <c r="AN93" s="76">
        <f t="shared" si="8"/>
        <v>0</v>
      </c>
      <c r="AO93" s="77">
        <f>AN93*Estoque!$D92</f>
        <v>0</v>
      </c>
      <c r="AP93" s="76">
        <f>SUMIF('Entradas e Saídas'!$C$843:$C$934,Controle!$C93,'Entradas e Saídas'!$D$843:$D$934)</f>
        <v>0</v>
      </c>
      <c r="AQ93" s="76">
        <f>SUMIF('Entradas e Saídas'!$C$843:$C$934,Controle!$C93,'Entradas e Saídas'!$E$843:$E$934)</f>
        <v>0</v>
      </c>
      <c r="AR93" s="76">
        <f t="shared" si="9"/>
        <v>0</v>
      </c>
      <c r="AS93" s="77">
        <f>AR93*Estoque!$D92</f>
        <v>0</v>
      </c>
      <c r="AT93" s="76">
        <f>SUMIF('Entradas e Saídas'!$C$936:$C$1027,Controle!$C93,'Entradas e Saídas'!$D$936:$D$1027)</f>
        <v>0</v>
      </c>
      <c r="AU93" s="76">
        <f>SUMIF('Entradas e Saídas'!$C$936:$C$1027,Controle!$C93,'Entradas e Saídas'!$E$936:$E$1027)</f>
        <v>0</v>
      </c>
      <c r="AV93" s="76">
        <f t="shared" si="10"/>
        <v>0</v>
      </c>
      <c r="AW93" s="77">
        <f>AV93*Estoque!$D92</f>
        <v>0</v>
      </c>
      <c r="AX93" s="76">
        <f>SUMIF('Entradas e Saídas'!$C$1029:$C$1120,Controle!$C93,'Entradas e Saídas'!$D$1029:$D$1120)</f>
        <v>0</v>
      </c>
      <c r="AY93" s="76">
        <f>SUMIF('Entradas e Saídas'!$C$1029:$C$1120,Controle!$C93,'Entradas e Saídas'!$E$1029:$E$1120)</f>
        <v>0</v>
      </c>
      <c r="AZ93" s="76">
        <f t="shared" si="11"/>
        <v>0</v>
      </c>
      <c r="BA93" s="78">
        <f>AZ93*Estoque!$D92</f>
        <v>0</v>
      </c>
      <c r="BB93" s="81"/>
    </row>
    <row r="94" ht="24.75" customHeight="1">
      <c r="A94" s="73"/>
      <c r="B94" s="74" t="str">
        <f>IF(Estoque!A93="","",Estoque!A93)</f>
        <v/>
      </c>
      <c r="C94" s="75" t="str">
        <f>IF(Estoque!B93="","",Estoque!B93)</f>
        <v/>
      </c>
      <c r="D94" s="76">
        <f>SUM(H94,L94,P94,T94,X94,AB94,AF94,AJ94,AN94,AR94,AV94,AZ94,Estoque!E93)</f>
        <v>0</v>
      </c>
      <c r="E94" s="77">
        <f>D94*Estoque!D93</f>
        <v>0</v>
      </c>
      <c r="F94" s="76">
        <f>SUMIF('Entradas e Saídas'!$C$4:$C$96,Controle!$C94,'Entradas e Saídas'!$D$4:$D$96)</f>
        <v>0</v>
      </c>
      <c r="G94" s="76">
        <f>SUMIF('Entradas e Saídas'!$C$4:$C$96,Controle!$C94,'Entradas e Saídas'!$E$4:$E$96)</f>
        <v>0</v>
      </c>
      <c r="H94" s="76">
        <f t="shared" si="12"/>
        <v>0</v>
      </c>
      <c r="I94" s="77">
        <f>H94*Estoque!$D93</f>
        <v>0</v>
      </c>
      <c r="J94" s="76">
        <f>SUMIF('Entradas e Saídas'!$C$98:$C$190,Controle!$C94,'Entradas e Saídas'!$D$98:$D$190)</f>
        <v>0</v>
      </c>
      <c r="K94" s="76">
        <f>SUMIF('Entradas e Saídas'!$C$98:$C$190,Controle!$C94,'Entradas e Saídas'!$E$98:$E$190)</f>
        <v>0</v>
      </c>
      <c r="L94" s="76">
        <f t="shared" si="1"/>
        <v>0</v>
      </c>
      <c r="M94" s="77">
        <f>L94*Estoque!$D93</f>
        <v>0</v>
      </c>
      <c r="N94" s="76">
        <f>SUMIF('Entradas e Saídas'!$C$192:$C$283,Controle!$C94,'Entradas e Saídas'!$D$192:$D$283)</f>
        <v>0</v>
      </c>
      <c r="O94" s="76">
        <f>SUMIF('Entradas e Saídas'!$C$192:$C$283,Controle!$C94,'Entradas e Saídas'!$E$192:$E$283)</f>
        <v>0</v>
      </c>
      <c r="P94" s="76">
        <f t="shared" si="2"/>
        <v>0</v>
      </c>
      <c r="Q94" s="77">
        <f>P94*Estoque!$D93</f>
        <v>0</v>
      </c>
      <c r="R94" s="76">
        <f>SUMIF('Entradas e Saídas'!$C$285:$C$376,Controle!$C94,'Entradas e Saídas'!$D$285:$D$376)</f>
        <v>0</v>
      </c>
      <c r="S94" s="76">
        <f>SUMIF('Entradas e Saídas'!$C$285:$C$376,Controle!$C94,'Entradas e Saídas'!$E$285:$E$376)</f>
        <v>0</v>
      </c>
      <c r="T94" s="76">
        <f t="shared" si="3"/>
        <v>0</v>
      </c>
      <c r="U94" s="77">
        <f>T94*Estoque!$D93</f>
        <v>0</v>
      </c>
      <c r="V94" s="76">
        <f>SUMIF('Entradas e Saídas'!$C$378:$C$469,Controle!$C94,'Entradas e Saídas'!$D$378:$D$469)</f>
        <v>0</v>
      </c>
      <c r="W94" s="76">
        <f>SUMIF('Entradas e Saídas'!$C$378:$C$469,Controle!$C94,'Entradas e Saídas'!$E$378:$E$469)</f>
        <v>0</v>
      </c>
      <c r="X94" s="76">
        <f t="shared" si="4"/>
        <v>0</v>
      </c>
      <c r="Y94" s="77">
        <f>X94*Estoque!$D93</f>
        <v>0</v>
      </c>
      <c r="Z94" s="76">
        <f>SUMIF('Entradas e Saídas'!$C$471:$C$562,Controle!$C94,'Entradas e Saídas'!$D$471:$D$562)</f>
        <v>0</v>
      </c>
      <c r="AA94" s="76">
        <f>SUMIF('Entradas e Saídas'!$C$471:$C$562,Controle!$C94,'Entradas e Saídas'!$E$471:$E$562)</f>
        <v>0</v>
      </c>
      <c r="AB94" s="76">
        <f t="shared" si="5"/>
        <v>0</v>
      </c>
      <c r="AC94" s="77">
        <f>AB94*Estoque!$D93</f>
        <v>0</v>
      </c>
      <c r="AD94" s="76">
        <f>SUMIF('Entradas e Saídas'!$C$564:$C$655,Controle!$C94,'Entradas e Saídas'!$D$564:$D$655)</f>
        <v>0</v>
      </c>
      <c r="AE94" s="76">
        <f>SUMIF('Entradas e Saídas'!$C$564:$C$655,Controle!$C94,'Entradas e Saídas'!$E$564:$E$655)</f>
        <v>0</v>
      </c>
      <c r="AF94" s="76">
        <f t="shared" si="6"/>
        <v>0</v>
      </c>
      <c r="AG94" s="77">
        <f>AF94*Estoque!$D93</f>
        <v>0</v>
      </c>
      <c r="AH94" s="76">
        <f>SUMIF('Entradas e Saídas'!$C$657:$C$748,Controle!$C94,'Entradas e Saídas'!$D$657:$D$748)</f>
        <v>0</v>
      </c>
      <c r="AI94" s="76">
        <f>SUMIF('Entradas e Saídas'!$C$657:$C$748,Controle!$C94,'Entradas e Saídas'!$E$657:$E$748)</f>
        <v>0</v>
      </c>
      <c r="AJ94" s="76">
        <f t="shared" si="7"/>
        <v>0</v>
      </c>
      <c r="AK94" s="77">
        <f>AJ94*Estoque!$D93</f>
        <v>0</v>
      </c>
      <c r="AL94" s="76">
        <f>SUMIF('Entradas e Saídas'!$C$750:$C$841,Controle!$C94,'Entradas e Saídas'!$D$750:$D$841)</f>
        <v>0</v>
      </c>
      <c r="AM94" s="76">
        <f>SUMIF('Entradas e Saídas'!$C$750:$C$841,Controle!$C94,'Entradas e Saídas'!$E$750:$E$841)</f>
        <v>0</v>
      </c>
      <c r="AN94" s="76">
        <f t="shared" si="8"/>
        <v>0</v>
      </c>
      <c r="AO94" s="77">
        <f>AN94*Estoque!$D93</f>
        <v>0</v>
      </c>
      <c r="AP94" s="76">
        <f>SUMIF('Entradas e Saídas'!$C$843:$C$934,Controle!$C94,'Entradas e Saídas'!$D$843:$D$934)</f>
        <v>0</v>
      </c>
      <c r="AQ94" s="76">
        <f>SUMIF('Entradas e Saídas'!$C$843:$C$934,Controle!$C94,'Entradas e Saídas'!$E$843:$E$934)</f>
        <v>0</v>
      </c>
      <c r="AR94" s="76">
        <f t="shared" si="9"/>
        <v>0</v>
      </c>
      <c r="AS94" s="77">
        <f>AR94*Estoque!$D93</f>
        <v>0</v>
      </c>
      <c r="AT94" s="76">
        <f>SUMIF('Entradas e Saídas'!$C$936:$C$1027,Controle!$C94,'Entradas e Saídas'!$D$936:$D$1027)</f>
        <v>0</v>
      </c>
      <c r="AU94" s="76">
        <f>SUMIF('Entradas e Saídas'!$C$936:$C$1027,Controle!$C94,'Entradas e Saídas'!$E$936:$E$1027)</f>
        <v>0</v>
      </c>
      <c r="AV94" s="76">
        <f t="shared" si="10"/>
        <v>0</v>
      </c>
      <c r="AW94" s="77">
        <f>AV94*Estoque!$D93</f>
        <v>0</v>
      </c>
      <c r="AX94" s="76">
        <f>SUMIF('Entradas e Saídas'!$C$1029:$C$1120,Controle!$C94,'Entradas e Saídas'!$D$1029:$D$1120)</f>
        <v>0</v>
      </c>
      <c r="AY94" s="76">
        <f>SUMIF('Entradas e Saídas'!$C$1029:$C$1120,Controle!$C94,'Entradas e Saídas'!$E$1029:$E$1120)</f>
        <v>0</v>
      </c>
      <c r="AZ94" s="76">
        <f t="shared" si="11"/>
        <v>0</v>
      </c>
      <c r="BA94" s="78">
        <f>AZ94*Estoque!$D93</f>
        <v>0</v>
      </c>
      <c r="BB94" s="79"/>
    </row>
    <row r="95" ht="24.75" customHeight="1">
      <c r="A95" s="73"/>
      <c r="B95" s="74" t="str">
        <f>IF(Estoque!A94="","",Estoque!A94)</f>
        <v/>
      </c>
      <c r="C95" s="75" t="str">
        <f>IF(Estoque!B94="","",Estoque!B94)</f>
        <v/>
      </c>
      <c r="D95" s="76">
        <f>SUM(H95,L95,P95,T95,X95,AB95,AF95,AJ95,AN95,AR95,AV95,AZ95,Estoque!E94)</f>
        <v>0</v>
      </c>
      <c r="E95" s="77">
        <f>D95*Estoque!D94</f>
        <v>0</v>
      </c>
      <c r="F95" s="76">
        <f>SUMIF('Entradas e Saídas'!$C$4:$C$96,Controle!$C95,'Entradas e Saídas'!$D$4:$D$96)</f>
        <v>0</v>
      </c>
      <c r="G95" s="76">
        <f>SUMIF('Entradas e Saídas'!$C$4:$C$96,Controle!$C95,'Entradas e Saídas'!$E$4:$E$96)</f>
        <v>0</v>
      </c>
      <c r="H95" s="76">
        <f t="shared" si="12"/>
        <v>0</v>
      </c>
      <c r="I95" s="77">
        <f>H95*Estoque!$D94</f>
        <v>0</v>
      </c>
      <c r="J95" s="76">
        <f>SUMIF('Entradas e Saídas'!$C$98:$C$190,Controle!$C95,'Entradas e Saídas'!$D$98:$D$190)</f>
        <v>0</v>
      </c>
      <c r="K95" s="76">
        <f>SUMIF('Entradas e Saídas'!$C$98:$C$190,Controle!$C95,'Entradas e Saídas'!$E$98:$E$190)</f>
        <v>0</v>
      </c>
      <c r="L95" s="76">
        <f t="shared" si="1"/>
        <v>0</v>
      </c>
      <c r="M95" s="77">
        <f>L95*Estoque!$D94</f>
        <v>0</v>
      </c>
      <c r="N95" s="76">
        <f>SUMIF('Entradas e Saídas'!$C$192:$C$283,Controle!$C95,'Entradas e Saídas'!$D$192:$D$283)</f>
        <v>0</v>
      </c>
      <c r="O95" s="76">
        <f>SUMIF('Entradas e Saídas'!$C$192:$C$283,Controle!$C95,'Entradas e Saídas'!$E$192:$E$283)</f>
        <v>0</v>
      </c>
      <c r="P95" s="76">
        <f t="shared" si="2"/>
        <v>0</v>
      </c>
      <c r="Q95" s="77">
        <f>P95*Estoque!$D94</f>
        <v>0</v>
      </c>
      <c r="R95" s="76">
        <f>SUMIF('Entradas e Saídas'!$C$285:$C$376,Controle!$C95,'Entradas e Saídas'!$D$285:$D$376)</f>
        <v>0</v>
      </c>
      <c r="S95" s="76">
        <f>SUMIF('Entradas e Saídas'!$C$285:$C$376,Controle!$C95,'Entradas e Saídas'!$E$285:$E$376)</f>
        <v>0</v>
      </c>
      <c r="T95" s="76">
        <f t="shared" si="3"/>
        <v>0</v>
      </c>
      <c r="U95" s="77">
        <f>T95*Estoque!$D94</f>
        <v>0</v>
      </c>
      <c r="V95" s="76">
        <f>SUMIF('Entradas e Saídas'!$C$378:$C$469,Controle!$C95,'Entradas e Saídas'!$D$378:$D$469)</f>
        <v>0</v>
      </c>
      <c r="W95" s="76">
        <f>SUMIF('Entradas e Saídas'!$C$378:$C$469,Controle!$C95,'Entradas e Saídas'!$E$378:$E$469)</f>
        <v>0</v>
      </c>
      <c r="X95" s="76">
        <f t="shared" si="4"/>
        <v>0</v>
      </c>
      <c r="Y95" s="77">
        <f>X95*Estoque!$D94</f>
        <v>0</v>
      </c>
      <c r="Z95" s="76">
        <f>SUMIF('Entradas e Saídas'!$C$471:$C$562,Controle!$C95,'Entradas e Saídas'!$D$471:$D$562)</f>
        <v>0</v>
      </c>
      <c r="AA95" s="76">
        <f>SUMIF('Entradas e Saídas'!$C$471:$C$562,Controle!$C95,'Entradas e Saídas'!$E$471:$E$562)</f>
        <v>0</v>
      </c>
      <c r="AB95" s="76">
        <f t="shared" si="5"/>
        <v>0</v>
      </c>
      <c r="AC95" s="77">
        <f>AB95*Estoque!$D94</f>
        <v>0</v>
      </c>
      <c r="AD95" s="76">
        <f>SUMIF('Entradas e Saídas'!$C$564:$C$655,Controle!$C95,'Entradas e Saídas'!$D$564:$D$655)</f>
        <v>0</v>
      </c>
      <c r="AE95" s="76">
        <f>SUMIF('Entradas e Saídas'!$C$564:$C$655,Controle!$C95,'Entradas e Saídas'!$E$564:$E$655)</f>
        <v>0</v>
      </c>
      <c r="AF95" s="76">
        <f t="shared" si="6"/>
        <v>0</v>
      </c>
      <c r="AG95" s="77">
        <f>AF95*Estoque!$D94</f>
        <v>0</v>
      </c>
      <c r="AH95" s="76">
        <f>SUMIF('Entradas e Saídas'!$C$657:$C$748,Controle!$C95,'Entradas e Saídas'!$D$657:$D$748)</f>
        <v>0</v>
      </c>
      <c r="AI95" s="76">
        <f>SUMIF('Entradas e Saídas'!$C$657:$C$748,Controle!$C95,'Entradas e Saídas'!$E$657:$E$748)</f>
        <v>0</v>
      </c>
      <c r="AJ95" s="76">
        <f t="shared" si="7"/>
        <v>0</v>
      </c>
      <c r="AK95" s="77">
        <f>AJ95*Estoque!$D94</f>
        <v>0</v>
      </c>
      <c r="AL95" s="76">
        <f>SUMIF('Entradas e Saídas'!$C$750:$C$841,Controle!$C95,'Entradas e Saídas'!$D$750:$D$841)</f>
        <v>0</v>
      </c>
      <c r="AM95" s="76">
        <f>SUMIF('Entradas e Saídas'!$C$750:$C$841,Controle!$C95,'Entradas e Saídas'!$E$750:$E$841)</f>
        <v>0</v>
      </c>
      <c r="AN95" s="76">
        <f t="shared" si="8"/>
        <v>0</v>
      </c>
      <c r="AO95" s="77">
        <f>AN95*Estoque!$D94</f>
        <v>0</v>
      </c>
      <c r="AP95" s="76">
        <f>SUMIF('Entradas e Saídas'!$C$843:$C$934,Controle!$C95,'Entradas e Saídas'!$D$843:$D$934)</f>
        <v>0</v>
      </c>
      <c r="AQ95" s="76">
        <f>SUMIF('Entradas e Saídas'!$C$843:$C$934,Controle!$C95,'Entradas e Saídas'!$E$843:$E$934)</f>
        <v>0</v>
      </c>
      <c r="AR95" s="76">
        <f t="shared" si="9"/>
        <v>0</v>
      </c>
      <c r="AS95" s="77">
        <f>AR95*Estoque!$D94</f>
        <v>0</v>
      </c>
      <c r="AT95" s="76">
        <f>SUMIF('Entradas e Saídas'!$C$936:$C$1027,Controle!$C95,'Entradas e Saídas'!$D$936:$D$1027)</f>
        <v>0</v>
      </c>
      <c r="AU95" s="76">
        <f>SUMIF('Entradas e Saídas'!$C$936:$C$1027,Controle!$C95,'Entradas e Saídas'!$E$936:$E$1027)</f>
        <v>0</v>
      </c>
      <c r="AV95" s="76">
        <f t="shared" si="10"/>
        <v>0</v>
      </c>
      <c r="AW95" s="77">
        <f>AV95*Estoque!$D94</f>
        <v>0</v>
      </c>
      <c r="AX95" s="76">
        <f>SUMIF('Entradas e Saídas'!$C$1029:$C$1120,Controle!$C95,'Entradas e Saídas'!$D$1029:$D$1120)</f>
        <v>0</v>
      </c>
      <c r="AY95" s="76">
        <f>SUMIF('Entradas e Saídas'!$C$1029:$C$1120,Controle!$C95,'Entradas e Saídas'!$E$1029:$E$1120)</f>
        <v>0</v>
      </c>
      <c r="AZ95" s="76">
        <f t="shared" si="11"/>
        <v>0</v>
      </c>
      <c r="BA95" s="78">
        <f>AZ95*Estoque!$D94</f>
        <v>0</v>
      </c>
      <c r="BB95" s="73"/>
    </row>
    <row r="96" ht="24.75" customHeight="1">
      <c r="A96" s="73"/>
      <c r="B96" s="74" t="str">
        <f>IF(Estoque!A95="","",Estoque!A95)</f>
        <v/>
      </c>
      <c r="C96" s="75" t="str">
        <f>IF(Estoque!B95="","",Estoque!B95)</f>
        <v/>
      </c>
      <c r="D96" s="76">
        <f>SUM(H96,L96,P96,T96,X96,AB96,AF96,AJ96,AN96,AR96,AV96,AZ96,Estoque!E95)</f>
        <v>0</v>
      </c>
      <c r="E96" s="77">
        <f>D96*Estoque!D95</f>
        <v>0</v>
      </c>
      <c r="F96" s="76">
        <f>SUMIF('Entradas e Saídas'!$C$4:$C$96,Controle!$C96,'Entradas e Saídas'!$D$4:$D$96)</f>
        <v>0</v>
      </c>
      <c r="G96" s="76">
        <f>SUMIF('Entradas e Saídas'!$C$4:$C$96,Controle!$C96,'Entradas e Saídas'!$E$4:$E$96)</f>
        <v>0</v>
      </c>
      <c r="H96" s="76">
        <f t="shared" si="12"/>
        <v>0</v>
      </c>
      <c r="I96" s="77">
        <f>H96*Estoque!$D95</f>
        <v>0</v>
      </c>
      <c r="J96" s="76">
        <f>SUMIF('Entradas e Saídas'!$C$98:$C$190,Controle!$C96,'Entradas e Saídas'!$D$98:$D$190)</f>
        <v>0</v>
      </c>
      <c r="K96" s="76">
        <f>SUMIF('Entradas e Saídas'!$C$98:$C$190,Controle!$C96,'Entradas e Saídas'!$E$98:$E$190)</f>
        <v>0</v>
      </c>
      <c r="L96" s="76">
        <f t="shared" si="1"/>
        <v>0</v>
      </c>
      <c r="M96" s="77">
        <f>L96*Estoque!$D95</f>
        <v>0</v>
      </c>
      <c r="N96" s="76">
        <f>SUMIF('Entradas e Saídas'!$C$192:$C$283,Controle!$C96,'Entradas e Saídas'!$D$192:$D$283)</f>
        <v>0</v>
      </c>
      <c r="O96" s="76">
        <f>SUMIF('Entradas e Saídas'!$C$192:$C$283,Controle!$C96,'Entradas e Saídas'!$E$192:$E$283)</f>
        <v>0</v>
      </c>
      <c r="P96" s="76">
        <f t="shared" si="2"/>
        <v>0</v>
      </c>
      <c r="Q96" s="77">
        <f>P96*Estoque!$D95</f>
        <v>0</v>
      </c>
      <c r="R96" s="76">
        <f>SUMIF('Entradas e Saídas'!$C$285:$C$376,Controle!$C96,'Entradas e Saídas'!$D$285:$D$376)</f>
        <v>0</v>
      </c>
      <c r="S96" s="76">
        <f>SUMIF('Entradas e Saídas'!$C$285:$C$376,Controle!$C96,'Entradas e Saídas'!$E$285:$E$376)</f>
        <v>0</v>
      </c>
      <c r="T96" s="76">
        <f t="shared" si="3"/>
        <v>0</v>
      </c>
      <c r="U96" s="77">
        <f>T96*Estoque!$D95</f>
        <v>0</v>
      </c>
      <c r="V96" s="76">
        <f>SUMIF('Entradas e Saídas'!$C$378:$C$469,Controle!$C96,'Entradas e Saídas'!$D$378:$D$469)</f>
        <v>0</v>
      </c>
      <c r="W96" s="76">
        <f>SUMIF('Entradas e Saídas'!$C$378:$C$469,Controle!$C96,'Entradas e Saídas'!$E$378:$E$469)</f>
        <v>0</v>
      </c>
      <c r="X96" s="76">
        <f t="shared" si="4"/>
        <v>0</v>
      </c>
      <c r="Y96" s="77">
        <f>X96*Estoque!$D95</f>
        <v>0</v>
      </c>
      <c r="Z96" s="76">
        <f>SUMIF('Entradas e Saídas'!$C$471:$C$562,Controle!$C96,'Entradas e Saídas'!$D$471:$D$562)</f>
        <v>0</v>
      </c>
      <c r="AA96" s="76">
        <f>SUMIF('Entradas e Saídas'!$C$471:$C$562,Controle!$C96,'Entradas e Saídas'!$E$471:$E$562)</f>
        <v>0</v>
      </c>
      <c r="AB96" s="76">
        <f t="shared" si="5"/>
        <v>0</v>
      </c>
      <c r="AC96" s="77">
        <f>AB96*Estoque!$D95</f>
        <v>0</v>
      </c>
      <c r="AD96" s="76">
        <f>SUMIF('Entradas e Saídas'!$C$564:$C$655,Controle!$C96,'Entradas e Saídas'!$D$564:$D$655)</f>
        <v>0</v>
      </c>
      <c r="AE96" s="76">
        <f>SUMIF('Entradas e Saídas'!$C$564:$C$655,Controle!$C96,'Entradas e Saídas'!$E$564:$E$655)</f>
        <v>0</v>
      </c>
      <c r="AF96" s="76">
        <f t="shared" si="6"/>
        <v>0</v>
      </c>
      <c r="AG96" s="77">
        <f>AF96*Estoque!$D95</f>
        <v>0</v>
      </c>
      <c r="AH96" s="76">
        <f>SUMIF('Entradas e Saídas'!$C$657:$C$748,Controle!$C96,'Entradas e Saídas'!$D$657:$D$748)</f>
        <v>0</v>
      </c>
      <c r="AI96" s="76">
        <f>SUMIF('Entradas e Saídas'!$C$657:$C$748,Controle!$C96,'Entradas e Saídas'!$E$657:$E$748)</f>
        <v>0</v>
      </c>
      <c r="AJ96" s="76">
        <f t="shared" si="7"/>
        <v>0</v>
      </c>
      <c r="AK96" s="77">
        <f>AJ96*Estoque!$D95</f>
        <v>0</v>
      </c>
      <c r="AL96" s="76">
        <f>SUMIF('Entradas e Saídas'!$C$750:$C$841,Controle!$C96,'Entradas e Saídas'!$D$750:$D$841)</f>
        <v>0</v>
      </c>
      <c r="AM96" s="76">
        <f>SUMIF('Entradas e Saídas'!$C$750:$C$841,Controle!$C96,'Entradas e Saídas'!$E$750:$E$841)</f>
        <v>0</v>
      </c>
      <c r="AN96" s="76">
        <f t="shared" si="8"/>
        <v>0</v>
      </c>
      <c r="AO96" s="77">
        <f>AN96*Estoque!$D95</f>
        <v>0</v>
      </c>
      <c r="AP96" s="76">
        <f>SUMIF('Entradas e Saídas'!$C$843:$C$934,Controle!$C96,'Entradas e Saídas'!$D$843:$D$934)</f>
        <v>0</v>
      </c>
      <c r="AQ96" s="76">
        <f>SUMIF('Entradas e Saídas'!$C$843:$C$934,Controle!$C96,'Entradas e Saídas'!$E$843:$E$934)</f>
        <v>0</v>
      </c>
      <c r="AR96" s="76">
        <f t="shared" si="9"/>
        <v>0</v>
      </c>
      <c r="AS96" s="77">
        <f>AR96*Estoque!$D95</f>
        <v>0</v>
      </c>
      <c r="AT96" s="76">
        <f>SUMIF('Entradas e Saídas'!$C$936:$C$1027,Controle!$C96,'Entradas e Saídas'!$D$936:$D$1027)</f>
        <v>0</v>
      </c>
      <c r="AU96" s="76">
        <f>SUMIF('Entradas e Saídas'!$C$936:$C$1027,Controle!$C96,'Entradas e Saídas'!$E$936:$E$1027)</f>
        <v>0</v>
      </c>
      <c r="AV96" s="76">
        <f t="shared" si="10"/>
        <v>0</v>
      </c>
      <c r="AW96" s="77">
        <f>AV96*Estoque!$D95</f>
        <v>0</v>
      </c>
      <c r="AX96" s="76">
        <f>SUMIF('Entradas e Saídas'!$C$1029:$C$1120,Controle!$C96,'Entradas e Saídas'!$D$1029:$D$1120)</f>
        <v>0</v>
      </c>
      <c r="AY96" s="76">
        <f>SUMIF('Entradas e Saídas'!$C$1029:$C$1120,Controle!$C96,'Entradas e Saídas'!$E$1029:$E$1120)</f>
        <v>0</v>
      </c>
      <c r="AZ96" s="76">
        <f t="shared" si="11"/>
        <v>0</v>
      </c>
      <c r="BA96" s="78">
        <f>AZ96*Estoque!$D95</f>
        <v>0</v>
      </c>
      <c r="BB96" s="73"/>
    </row>
    <row r="97" ht="24.75" customHeight="1">
      <c r="A97" s="73"/>
      <c r="B97" s="74" t="str">
        <f>IF(Estoque!A96="","",Estoque!A96)</f>
        <v/>
      </c>
      <c r="C97" s="75" t="str">
        <f>IF(Estoque!B96="","",Estoque!B96)</f>
        <v/>
      </c>
      <c r="D97" s="76">
        <f>SUM(H97,L97,P97,T97,X97,AB97,AF97,AJ97,AN97,AR97,AV97,AZ97,Estoque!E96)</f>
        <v>0</v>
      </c>
      <c r="E97" s="77">
        <f>D97*Estoque!D96</f>
        <v>0</v>
      </c>
      <c r="F97" s="76">
        <f>SUMIF('Entradas e Saídas'!$C$4:$C$96,Controle!$C97,'Entradas e Saídas'!$D$4:$D$96)</f>
        <v>0</v>
      </c>
      <c r="G97" s="76">
        <f>SUMIF('Entradas e Saídas'!$C$4:$C$96,Controle!$C97,'Entradas e Saídas'!$E$4:$E$96)</f>
        <v>0</v>
      </c>
      <c r="H97" s="76">
        <f t="shared" si="12"/>
        <v>0</v>
      </c>
      <c r="I97" s="77">
        <f>H97*Estoque!$D96</f>
        <v>0</v>
      </c>
      <c r="J97" s="76">
        <f>SUMIF('Entradas e Saídas'!$C$98:$C$190,Controle!$C97,'Entradas e Saídas'!$D$98:$D$190)</f>
        <v>0</v>
      </c>
      <c r="K97" s="76">
        <f>SUMIF('Entradas e Saídas'!$C$98:$C$190,Controle!$C97,'Entradas e Saídas'!$E$98:$E$190)</f>
        <v>0</v>
      </c>
      <c r="L97" s="76">
        <f t="shared" si="1"/>
        <v>0</v>
      </c>
      <c r="M97" s="77">
        <f>L97*Estoque!$D96</f>
        <v>0</v>
      </c>
      <c r="N97" s="76">
        <f>SUMIF('Entradas e Saídas'!$C$192:$C$283,Controle!$C97,'Entradas e Saídas'!$D$192:$D$283)</f>
        <v>0</v>
      </c>
      <c r="O97" s="76">
        <f>SUMIF('Entradas e Saídas'!$C$192:$C$283,Controle!$C97,'Entradas e Saídas'!$E$192:$E$283)</f>
        <v>0</v>
      </c>
      <c r="P97" s="76">
        <f t="shared" si="2"/>
        <v>0</v>
      </c>
      <c r="Q97" s="77">
        <f>P97*Estoque!$D96</f>
        <v>0</v>
      </c>
      <c r="R97" s="76">
        <f>SUMIF('Entradas e Saídas'!$C$285:$C$376,Controle!$C97,'Entradas e Saídas'!$D$285:$D$376)</f>
        <v>0</v>
      </c>
      <c r="S97" s="76">
        <f>SUMIF('Entradas e Saídas'!$C$285:$C$376,Controle!$C97,'Entradas e Saídas'!$E$285:$E$376)</f>
        <v>0</v>
      </c>
      <c r="T97" s="76">
        <f t="shared" si="3"/>
        <v>0</v>
      </c>
      <c r="U97" s="77">
        <f>T97*Estoque!$D96</f>
        <v>0</v>
      </c>
      <c r="V97" s="76">
        <f>SUMIF('Entradas e Saídas'!$C$378:$C$469,Controle!$C97,'Entradas e Saídas'!$D$378:$D$469)</f>
        <v>0</v>
      </c>
      <c r="W97" s="76">
        <f>SUMIF('Entradas e Saídas'!$C$378:$C$469,Controle!$C97,'Entradas e Saídas'!$E$378:$E$469)</f>
        <v>0</v>
      </c>
      <c r="X97" s="76">
        <f t="shared" si="4"/>
        <v>0</v>
      </c>
      <c r="Y97" s="77">
        <f>X97*Estoque!$D96</f>
        <v>0</v>
      </c>
      <c r="Z97" s="76">
        <f>SUMIF('Entradas e Saídas'!$C$471:$C$562,Controle!$C97,'Entradas e Saídas'!$D$471:$D$562)</f>
        <v>0</v>
      </c>
      <c r="AA97" s="76">
        <f>SUMIF('Entradas e Saídas'!$C$471:$C$562,Controle!$C97,'Entradas e Saídas'!$E$471:$E$562)</f>
        <v>0</v>
      </c>
      <c r="AB97" s="76">
        <f t="shared" si="5"/>
        <v>0</v>
      </c>
      <c r="AC97" s="77">
        <f>AB97*Estoque!$D96</f>
        <v>0</v>
      </c>
      <c r="AD97" s="76">
        <f>SUMIF('Entradas e Saídas'!$C$564:$C$655,Controle!$C97,'Entradas e Saídas'!$D$564:$D$655)</f>
        <v>0</v>
      </c>
      <c r="AE97" s="76">
        <f>SUMIF('Entradas e Saídas'!$C$564:$C$655,Controle!$C97,'Entradas e Saídas'!$E$564:$E$655)</f>
        <v>0</v>
      </c>
      <c r="AF97" s="76">
        <f t="shared" si="6"/>
        <v>0</v>
      </c>
      <c r="AG97" s="77">
        <f>AF97*Estoque!$D96</f>
        <v>0</v>
      </c>
      <c r="AH97" s="76">
        <f>SUMIF('Entradas e Saídas'!$C$657:$C$748,Controle!$C97,'Entradas e Saídas'!$D$657:$D$748)</f>
        <v>0</v>
      </c>
      <c r="AI97" s="76">
        <f>SUMIF('Entradas e Saídas'!$C$657:$C$748,Controle!$C97,'Entradas e Saídas'!$E$657:$E$748)</f>
        <v>0</v>
      </c>
      <c r="AJ97" s="76">
        <f t="shared" si="7"/>
        <v>0</v>
      </c>
      <c r="AK97" s="77">
        <f>AJ97*Estoque!$D96</f>
        <v>0</v>
      </c>
      <c r="AL97" s="76">
        <f>SUMIF('Entradas e Saídas'!$C$750:$C$841,Controle!$C97,'Entradas e Saídas'!$D$750:$D$841)</f>
        <v>0</v>
      </c>
      <c r="AM97" s="76">
        <f>SUMIF('Entradas e Saídas'!$C$750:$C$841,Controle!$C97,'Entradas e Saídas'!$E$750:$E$841)</f>
        <v>0</v>
      </c>
      <c r="AN97" s="76">
        <f t="shared" si="8"/>
        <v>0</v>
      </c>
      <c r="AO97" s="77">
        <f>AN97*Estoque!$D96</f>
        <v>0</v>
      </c>
      <c r="AP97" s="76">
        <f>SUMIF('Entradas e Saídas'!$C$843:$C$934,Controle!$C97,'Entradas e Saídas'!$D$843:$D$934)</f>
        <v>0</v>
      </c>
      <c r="AQ97" s="76">
        <f>SUMIF('Entradas e Saídas'!$C$843:$C$934,Controle!$C97,'Entradas e Saídas'!$E$843:$E$934)</f>
        <v>0</v>
      </c>
      <c r="AR97" s="76">
        <f t="shared" si="9"/>
        <v>0</v>
      </c>
      <c r="AS97" s="77">
        <f>AR97*Estoque!$D96</f>
        <v>0</v>
      </c>
      <c r="AT97" s="76">
        <f>SUMIF('Entradas e Saídas'!$C$936:$C$1027,Controle!$C97,'Entradas e Saídas'!$D$936:$D$1027)</f>
        <v>0</v>
      </c>
      <c r="AU97" s="76">
        <f>SUMIF('Entradas e Saídas'!$C$936:$C$1027,Controle!$C97,'Entradas e Saídas'!$E$936:$E$1027)</f>
        <v>0</v>
      </c>
      <c r="AV97" s="76">
        <f t="shared" si="10"/>
        <v>0</v>
      </c>
      <c r="AW97" s="77">
        <f>AV97*Estoque!$D96</f>
        <v>0</v>
      </c>
      <c r="AX97" s="76">
        <f>SUMIF('Entradas e Saídas'!$C$1029:$C$1120,Controle!$C97,'Entradas e Saídas'!$D$1029:$D$1120)</f>
        <v>0</v>
      </c>
      <c r="AY97" s="76">
        <f>SUMIF('Entradas e Saídas'!$C$1029:$C$1120,Controle!$C97,'Entradas e Saídas'!$E$1029:$E$1120)</f>
        <v>0</v>
      </c>
      <c r="AZ97" s="76">
        <f t="shared" si="11"/>
        <v>0</v>
      </c>
      <c r="BA97" s="78">
        <f>AZ97*Estoque!$D96</f>
        <v>0</v>
      </c>
      <c r="BB97" s="73"/>
    </row>
    <row r="98" ht="24.75" customHeight="1">
      <c r="A98" s="73"/>
      <c r="B98" s="74" t="str">
        <f>IF(Estoque!A97="","",Estoque!A97)</f>
        <v/>
      </c>
      <c r="C98" s="75" t="str">
        <f>IF(Estoque!B97="","",Estoque!B97)</f>
        <v/>
      </c>
      <c r="D98" s="76">
        <f>SUM(H98,L98,P98,T98,X98,AB98,AF98,AJ98,AN98,AR98,AV98,AZ98,Estoque!E97)</f>
        <v>0</v>
      </c>
      <c r="E98" s="77">
        <f>D98*Estoque!D97</f>
        <v>0</v>
      </c>
      <c r="F98" s="76">
        <f>SUMIF('Entradas e Saídas'!$C$4:$C$96,Controle!$C98,'Entradas e Saídas'!$D$4:$D$96)</f>
        <v>0</v>
      </c>
      <c r="G98" s="76">
        <f>SUMIF('Entradas e Saídas'!$C$4:$C$96,Controle!$C98,'Entradas e Saídas'!$E$4:$E$96)</f>
        <v>0</v>
      </c>
      <c r="H98" s="76">
        <f t="shared" si="12"/>
        <v>0</v>
      </c>
      <c r="I98" s="77">
        <f>H98*Estoque!$D97</f>
        <v>0</v>
      </c>
      <c r="J98" s="76">
        <f>SUMIF('Entradas e Saídas'!$C$98:$C$190,Controle!$C98,'Entradas e Saídas'!$D$98:$D$190)</f>
        <v>0</v>
      </c>
      <c r="K98" s="76">
        <f>SUMIF('Entradas e Saídas'!$C$98:$C$190,Controle!$C98,'Entradas e Saídas'!$E$98:$E$190)</f>
        <v>0</v>
      </c>
      <c r="L98" s="76">
        <f t="shared" si="1"/>
        <v>0</v>
      </c>
      <c r="M98" s="77">
        <f>L98*Estoque!$D97</f>
        <v>0</v>
      </c>
      <c r="N98" s="76">
        <f>SUMIF('Entradas e Saídas'!$C$192:$C$283,Controle!$C98,'Entradas e Saídas'!$D$192:$D$283)</f>
        <v>0</v>
      </c>
      <c r="O98" s="76">
        <f>SUMIF('Entradas e Saídas'!$C$192:$C$283,Controle!$C98,'Entradas e Saídas'!$E$192:$E$283)</f>
        <v>0</v>
      </c>
      <c r="P98" s="76">
        <f t="shared" si="2"/>
        <v>0</v>
      </c>
      <c r="Q98" s="77">
        <f>P98*Estoque!$D97</f>
        <v>0</v>
      </c>
      <c r="R98" s="76">
        <f>SUMIF('Entradas e Saídas'!$C$285:$C$376,Controle!$C98,'Entradas e Saídas'!$D$285:$D$376)</f>
        <v>0</v>
      </c>
      <c r="S98" s="76">
        <f>SUMIF('Entradas e Saídas'!$C$285:$C$376,Controle!$C98,'Entradas e Saídas'!$E$285:$E$376)</f>
        <v>0</v>
      </c>
      <c r="T98" s="76">
        <f t="shared" si="3"/>
        <v>0</v>
      </c>
      <c r="U98" s="77">
        <f>T98*Estoque!$D97</f>
        <v>0</v>
      </c>
      <c r="V98" s="76">
        <f>SUMIF('Entradas e Saídas'!$C$378:$C$469,Controle!$C98,'Entradas e Saídas'!$D$378:$D$469)</f>
        <v>0</v>
      </c>
      <c r="W98" s="76">
        <f>SUMIF('Entradas e Saídas'!$C$378:$C$469,Controle!$C98,'Entradas e Saídas'!$E$378:$E$469)</f>
        <v>0</v>
      </c>
      <c r="X98" s="76">
        <f t="shared" si="4"/>
        <v>0</v>
      </c>
      <c r="Y98" s="77">
        <f>X98*Estoque!$D97</f>
        <v>0</v>
      </c>
      <c r="Z98" s="76">
        <f>SUMIF('Entradas e Saídas'!$C$471:$C$562,Controle!$C98,'Entradas e Saídas'!$D$471:$D$562)</f>
        <v>0</v>
      </c>
      <c r="AA98" s="76">
        <f>SUMIF('Entradas e Saídas'!$C$471:$C$562,Controle!$C98,'Entradas e Saídas'!$E$471:$E$562)</f>
        <v>0</v>
      </c>
      <c r="AB98" s="76">
        <f t="shared" si="5"/>
        <v>0</v>
      </c>
      <c r="AC98" s="77">
        <f>AB98*Estoque!$D97</f>
        <v>0</v>
      </c>
      <c r="AD98" s="76">
        <f>SUMIF('Entradas e Saídas'!$C$564:$C$655,Controle!$C98,'Entradas e Saídas'!$D$564:$D$655)</f>
        <v>0</v>
      </c>
      <c r="AE98" s="76">
        <f>SUMIF('Entradas e Saídas'!$C$564:$C$655,Controle!$C98,'Entradas e Saídas'!$E$564:$E$655)</f>
        <v>0</v>
      </c>
      <c r="AF98" s="76">
        <f t="shared" si="6"/>
        <v>0</v>
      </c>
      <c r="AG98" s="77">
        <f>AF98*Estoque!$D97</f>
        <v>0</v>
      </c>
      <c r="AH98" s="76">
        <f>SUMIF('Entradas e Saídas'!$C$657:$C$748,Controle!$C98,'Entradas e Saídas'!$D$657:$D$748)</f>
        <v>0</v>
      </c>
      <c r="AI98" s="76">
        <f>SUMIF('Entradas e Saídas'!$C$657:$C$748,Controle!$C98,'Entradas e Saídas'!$E$657:$E$748)</f>
        <v>0</v>
      </c>
      <c r="AJ98" s="76">
        <f t="shared" si="7"/>
        <v>0</v>
      </c>
      <c r="AK98" s="77">
        <f>AJ98*Estoque!$D97</f>
        <v>0</v>
      </c>
      <c r="AL98" s="76">
        <f>SUMIF('Entradas e Saídas'!$C$750:$C$841,Controle!$C98,'Entradas e Saídas'!$D$750:$D$841)</f>
        <v>0</v>
      </c>
      <c r="AM98" s="76">
        <f>SUMIF('Entradas e Saídas'!$C$750:$C$841,Controle!$C98,'Entradas e Saídas'!$E$750:$E$841)</f>
        <v>0</v>
      </c>
      <c r="AN98" s="76">
        <f t="shared" si="8"/>
        <v>0</v>
      </c>
      <c r="AO98" s="77">
        <f>AN98*Estoque!$D97</f>
        <v>0</v>
      </c>
      <c r="AP98" s="76">
        <f>SUMIF('Entradas e Saídas'!$C$843:$C$934,Controle!$C98,'Entradas e Saídas'!$D$843:$D$934)</f>
        <v>0</v>
      </c>
      <c r="AQ98" s="76">
        <f>SUMIF('Entradas e Saídas'!$C$843:$C$934,Controle!$C98,'Entradas e Saídas'!$E$843:$E$934)</f>
        <v>0</v>
      </c>
      <c r="AR98" s="76">
        <f t="shared" si="9"/>
        <v>0</v>
      </c>
      <c r="AS98" s="77">
        <f>AR98*Estoque!$D97</f>
        <v>0</v>
      </c>
      <c r="AT98" s="76">
        <f>SUMIF('Entradas e Saídas'!$C$936:$C$1027,Controle!$C98,'Entradas e Saídas'!$D$936:$D$1027)</f>
        <v>0</v>
      </c>
      <c r="AU98" s="76">
        <f>SUMIF('Entradas e Saídas'!$C$936:$C$1027,Controle!$C98,'Entradas e Saídas'!$E$936:$E$1027)</f>
        <v>0</v>
      </c>
      <c r="AV98" s="76">
        <f t="shared" si="10"/>
        <v>0</v>
      </c>
      <c r="AW98" s="77">
        <f>AV98*Estoque!$D97</f>
        <v>0</v>
      </c>
      <c r="AX98" s="76">
        <f>SUMIF('Entradas e Saídas'!$C$1029:$C$1120,Controle!$C98,'Entradas e Saídas'!$D$1029:$D$1120)</f>
        <v>0</v>
      </c>
      <c r="AY98" s="76">
        <f>SUMIF('Entradas e Saídas'!$C$1029:$C$1120,Controle!$C98,'Entradas e Saídas'!$E$1029:$E$1120)</f>
        <v>0</v>
      </c>
      <c r="AZ98" s="76">
        <f t="shared" si="11"/>
        <v>0</v>
      </c>
      <c r="BA98" s="78">
        <f>AZ98*Estoque!$D97</f>
        <v>0</v>
      </c>
      <c r="BB98" s="79"/>
    </row>
    <row r="99" ht="24.75" customHeight="1">
      <c r="A99" s="73"/>
      <c r="B99" s="74" t="str">
        <f>IF(Estoque!A98="","",Estoque!A98)</f>
        <v/>
      </c>
      <c r="C99" s="75" t="str">
        <f>IF(Estoque!B98="","",Estoque!B98)</f>
        <v/>
      </c>
      <c r="D99" s="76">
        <f>SUM(H99,L99,P99,T99,X99,AB99,AF99,AJ99,AN99,AR99,AV99,AZ99,Estoque!E98)</f>
        <v>0</v>
      </c>
      <c r="E99" s="77">
        <f>D99*Estoque!D98</f>
        <v>0</v>
      </c>
      <c r="F99" s="76">
        <f>SUMIF('Entradas e Saídas'!$C$4:$C$96,Controle!$C99,'Entradas e Saídas'!$D$4:$D$96)</f>
        <v>0</v>
      </c>
      <c r="G99" s="76">
        <f>SUMIF('Entradas e Saídas'!$C$4:$C$96,Controle!$C99,'Entradas e Saídas'!$E$4:$E$96)</f>
        <v>0</v>
      </c>
      <c r="H99" s="76">
        <f t="shared" si="12"/>
        <v>0</v>
      </c>
      <c r="I99" s="77">
        <f>H99*Estoque!$D98</f>
        <v>0</v>
      </c>
      <c r="J99" s="76">
        <f>SUMIF('Entradas e Saídas'!$C$98:$C$190,Controle!$C99,'Entradas e Saídas'!$D$98:$D$190)</f>
        <v>0</v>
      </c>
      <c r="K99" s="76">
        <f>SUMIF('Entradas e Saídas'!$C$98:$C$190,Controle!$C99,'Entradas e Saídas'!$E$98:$E$190)</f>
        <v>0</v>
      </c>
      <c r="L99" s="76">
        <f t="shared" si="1"/>
        <v>0</v>
      </c>
      <c r="M99" s="77">
        <f>L99*Estoque!$D98</f>
        <v>0</v>
      </c>
      <c r="N99" s="76">
        <f>SUMIF('Entradas e Saídas'!$C$192:$C$283,Controle!$C99,'Entradas e Saídas'!$D$192:$D$283)</f>
        <v>0</v>
      </c>
      <c r="O99" s="76">
        <f>SUMIF('Entradas e Saídas'!$C$192:$C$283,Controle!$C99,'Entradas e Saídas'!$E$192:$E$283)</f>
        <v>0</v>
      </c>
      <c r="P99" s="76">
        <f t="shared" si="2"/>
        <v>0</v>
      </c>
      <c r="Q99" s="77">
        <f>P99*Estoque!$D98</f>
        <v>0</v>
      </c>
      <c r="R99" s="76">
        <f>SUMIF('Entradas e Saídas'!$C$285:$C$376,Controle!$C99,'Entradas e Saídas'!$D$285:$D$376)</f>
        <v>0</v>
      </c>
      <c r="S99" s="76">
        <f>SUMIF('Entradas e Saídas'!$C$285:$C$376,Controle!$C99,'Entradas e Saídas'!$E$285:$E$376)</f>
        <v>0</v>
      </c>
      <c r="T99" s="76">
        <f t="shared" si="3"/>
        <v>0</v>
      </c>
      <c r="U99" s="77">
        <f>T99*Estoque!$D98</f>
        <v>0</v>
      </c>
      <c r="V99" s="76">
        <f>SUMIF('Entradas e Saídas'!$C$378:$C$469,Controle!$C99,'Entradas e Saídas'!$D$378:$D$469)</f>
        <v>0</v>
      </c>
      <c r="W99" s="76">
        <f>SUMIF('Entradas e Saídas'!$C$378:$C$469,Controle!$C99,'Entradas e Saídas'!$E$378:$E$469)</f>
        <v>0</v>
      </c>
      <c r="X99" s="76">
        <f t="shared" si="4"/>
        <v>0</v>
      </c>
      <c r="Y99" s="77">
        <f>X99*Estoque!$D98</f>
        <v>0</v>
      </c>
      <c r="Z99" s="76">
        <f>SUMIF('Entradas e Saídas'!$C$471:$C$562,Controle!$C99,'Entradas e Saídas'!$D$471:$D$562)</f>
        <v>0</v>
      </c>
      <c r="AA99" s="76">
        <f>SUMIF('Entradas e Saídas'!$C$471:$C$562,Controle!$C99,'Entradas e Saídas'!$E$471:$E$562)</f>
        <v>0</v>
      </c>
      <c r="AB99" s="76">
        <f t="shared" si="5"/>
        <v>0</v>
      </c>
      <c r="AC99" s="77">
        <f>AB99*Estoque!$D98</f>
        <v>0</v>
      </c>
      <c r="AD99" s="76">
        <f>SUMIF('Entradas e Saídas'!$C$564:$C$655,Controle!$C99,'Entradas e Saídas'!$D$564:$D$655)</f>
        <v>0</v>
      </c>
      <c r="AE99" s="76">
        <f>SUMIF('Entradas e Saídas'!$C$564:$C$655,Controle!$C99,'Entradas e Saídas'!$E$564:$E$655)</f>
        <v>0</v>
      </c>
      <c r="AF99" s="76">
        <f t="shared" si="6"/>
        <v>0</v>
      </c>
      <c r="AG99" s="77">
        <f>AF99*Estoque!$D98</f>
        <v>0</v>
      </c>
      <c r="AH99" s="76">
        <f>SUMIF('Entradas e Saídas'!$C$657:$C$748,Controle!$C99,'Entradas e Saídas'!$D$657:$D$748)</f>
        <v>0</v>
      </c>
      <c r="AI99" s="76">
        <f>SUMIF('Entradas e Saídas'!$C$657:$C$748,Controle!$C99,'Entradas e Saídas'!$E$657:$E$748)</f>
        <v>0</v>
      </c>
      <c r="AJ99" s="76">
        <f t="shared" si="7"/>
        <v>0</v>
      </c>
      <c r="AK99" s="77">
        <f>AJ99*Estoque!$D98</f>
        <v>0</v>
      </c>
      <c r="AL99" s="76">
        <f>SUMIF('Entradas e Saídas'!$C$750:$C$841,Controle!$C99,'Entradas e Saídas'!$D$750:$D$841)</f>
        <v>0</v>
      </c>
      <c r="AM99" s="76">
        <f>SUMIF('Entradas e Saídas'!$C$750:$C$841,Controle!$C99,'Entradas e Saídas'!$E$750:$E$841)</f>
        <v>0</v>
      </c>
      <c r="AN99" s="76">
        <f t="shared" si="8"/>
        <v>0</v>
      </c>
      <c r="AO99" s="77">
        <f>AN99*Estoque!$D98</f>
        <v>0</v>
      </c>
      <c r="AP99" s="76">
        <f>SUMIF('Entradas e Saídas'!$C$843:$C$934,Controle!$C99,'Entradas e Saídas'!$D$843:$D$934)</f>
        <v>0</v>
      </c>
      <c r="AQ99" s="76">
        <f>SUMIF('Entradas e Saídas'!$C$843:$C$934,Controle!$C99,'Entradas e Saídas'!$E$843:$E$934)</f>
        <v>0</v>
      </c>
      <c r="AR99" s="76">
        <f t="shared" si="9"/>
        <v>0</v>
      </c>
      <c r="AS99" s="77">
        <f>AR99*Estoque!$D98</f>
        <v>0</v>
      </c>
      <c r="AT99" s="76">
        <f>SUMIF('Entradas e Saídas'!$C$936:$C$1027,Controle!$C99,'Entradas e Saídas'!$D$936:$D$1027)</f>
        <v>0</v>
      </c>
      <c r="AU99" s="76">
        <f>SUMIF('Entradas e Saídas'!$C$936:$C$1027,Controle!$C99,'Entradas e Saídas'!$E$936:$E$1027)</f>
        <v>0</v>
      </c>
      <c r="AV99" s="76">
        <f t="shared" si="10"/>
        <v>0</v>
      </c>
      <c r="AW99" s="77">
        <f>AV99*Estoque!$D98</f>
        <v>0</v>
      </c>
      <c r="AX99" s="76">
        <f>SUMIF('Entradas e Saídas'!$C$1029:$C$1120,Controle!$C99,'Entradas e Saídas'!$D$1029:$D$1120)</f>
        <v>0</v>
      </c>
      <c r="AY99" s="76">
        <f>SUMIF('Entradas e Saídas'!$C$1029:$C$1120,Controle!$C99,'Entradas e Saídas'!$E$1029:$E$1120)</f>
        <v>0</v>
      </c>
      <c r="AZ99" s="76">
        <f t="shared" si="11"/>
        <v>0</v>
      </c>
      <c r="BA99" s="78">
        <f>AZ99*Estoque!$D98</f>
        <v>0</v>
      </c>
      <c r="BB99" s="73"/>
    </row>
    <row r="100" ht="24.75" customHeight="1">
      <c r="A100" s="73"/>
      <c r="B100" s="74" t="str">
        <f>IF(Estoque!A99="","",Estoque!A99)</f>
        <v/>
      </c>
      <c r="C100" s="75" t="str">
        <f>IF(Estoque!B99="","",Estoque!B99)</f>
        <v/>
      </c>
      <c r="D100" s="76">
        <f>SUM(H100,L100,P100,T100,X100,AB100,AF100,AJ100,AN100,AR100,AV100,AZ100,Estoque!E99)</f>
        <v>0</v>
      </c>
      <c r="E100" s="77">
        <f>D100*Estoque!D99</f>
        <v>0</v>
      </c>
      <c r="F100" s="76">
        <f>SUMIF('Entradas e Saídas'!$C$4:$C$96,Controle!$C100,'Entradas e Saídas'!$D$4:$D$96)</f>
        <v>0</v>
      </c>
      <c r="G100" s="76">
        <f>SUMIF('Entradas e Saídas'!$C$4:$C$96,Controle!$C100,'Entradas e Saídas'!$E$4:$E$96)</f>
        <v>0</v>
      </c>
      <c r="H100" s="76">
        <f t="shared" si="12"/>
        <v>0</v>
      </c>
      <c r="I100" s="77">
        <f>H100*Estoque!$D99</f>
        <v>0</v>
      </c>
      <c r="J100" s="76">
        <f>SUMIF('Entradas e Saídas'!$C$98:$C$190,Controle!$C100,'Entradas e Saídas'!$D$98:$D$190)</f>
        <v>0</v>
      </c>
      <c r="K100" s="76">
        <f>SUMIF('Entradas e Saídas'!$C$98:$C$190,Controle!$C100,'Entradas e Saídas'!$E$98:$E$190)</f>
        <v>0</v>
      </c>
      <c r="L100" s="76">
        <f t="shared" si="1"/>
        <v>0</v>
      </c>
      <c r="M100" s="77">
        <f>L100*Estoque!$D99</f>
        <v>0</v>
      </c>
      <c r="N100" s="76">
        <f>SUMIF('Entradas e Saídas'!$C$192:$C$283,Controle!$C100,'Entradas e Saídas'!$D$192:$D$283)</f>
        <v>0</v>
      </c>
      <c r="O100" s="76">
        <f>SUMIF('Entradas e Saídas'!$C$192:$C$283,Controle!$C100,'Entradas e Saídas'!$E$192:$E$283)</f>
        <v>0</v>
      </c>
      <c r="P100" s="76">
        <f t="shared" si="2"/>
        <v>0</v>
      </c>
      <c r="Q100" s="77">
        <f>P100*Estoque!$D99</f>
        <v>0</v>
      </c>
      <c r="R100" s="76">
        <f>SUMIF('Entradas e Saídas'!$C$285:$C$376,Controle!$C100,'Entradas e Saídas'!$D$285:$D$376)</f>
        <v>0</v>
      </c>
      <c r="S100" s="76">
        <f>SUMIF('Entradas e Saídas'!$C$285:$C$376,Controle!$C100,'Entradas e Saídas'!$E$285:$E$376)</f>
        <v>0</v>
      </c>
      <c r="T100" s="76">
        <f t="shared" si="3"/>
        <v>0</v>
      </c>
      <c r="U100" s="77">
        <f>T100*Estoque!$D99</f>
        <v>0</v>
      </c>
      <c r="V100" s="76">
        <f>SUMIF('Entradas e Saídas'!$C$378:$C$469,Controle!$C100,'Entradas e Saídas'!$D$378:$D$469)</f>
        <v>0</v>
      </c>
      <c r="W100" s="76">
        <f>SUMIF('Entradas e Saídas'!$C$378:$C$469,Controle!$C100,'Entradas e Saídas'!$E$378:$E$469)</f>
        <v>0</v>
      </c>
      <c r="X100" s="76">
        <f t="shared" si="4"/>
        <v>0</v>
      </c>
      <c r="Y100" s="77">
        <f>X100*Estoque!$D99</f>
        <v>0</v>
      </c>
      <c r="Z100" s="76">
        <f>SUMIF('Entradas e Saídas'!$C$471:$C$562,Controle!$C100,'Entradas e Saídas'!$D$471:$D$562)</f>
        <v>0</v>
      </c>
      <c r="AA100" s="76">
        <f>SUMIF('Entradas e Saídas'!$C$471:$C$562,Controle!$C100,'Entradas e Saídas'!$E$471:$E$562)</f>
        <v>0</v>
      </c>
      <c r="AB100" s="76">
        <f t="shared" si="5"/>
        <v>0</v>
      </c>
      <c r="AC100" s="77">
        <f>AB100*Estoque!$D99</f>
        <v>0</v>
      </c>
      <c r="AD100" s="76">
        <f>SUMIF('Entradas e Saídas'!$C$564:$C$655,Controle!$C100,'Entradas e Saídas'!$D$564:$D$655)</f>
        <v>0</v>
      </c>
      <c r="AE100" s="76">
        <f>SUMIF('Entradas e Saídas'!$C$564:$C$655,Controle!$C100,'Entradas e Saídas'!$E$564:$E$655)</f>
        <v>0</v>
      </c>
      <c r="AF100" s="76">
        <f t="shared" si="6"/>
        <v>0</v>
      </c>
      <c r="AG100" s="77">
        <f>AF100*Estoque!$D99</f>
        <v>0</v>
      </c>
      <c r="AH100" s="76">
        <f>SUMIF('Entradas e Saídas'!$C$657:$C$748,Controle!$C100,'Entradas e Saídas'!$D$657:$D$748)</f>
        <v>0</v>
      </c>
      <c r="AI100" s="76">
        <f>SUMIF('Entradas e Saídas'!$C$657:$C$748,Controle!$C100,'Entradas e Saídas'!$E$657:$E$748)</f>
        <v>0</v>
      </c>
      <c r="AJ100" s="76">
        <f t="shared" si="7"/>
        <v>0</v>
      </c>
      <c r="AK100" s="77">
        <f>AJ100*Estoque!$D99</f>
        <v>0</v>
      </c>
      <c r="AL100" s="76">
        <f>SUMIF('Entradas e Saídas'!$C$750:$C$841,Controle!$C100,'Entradas e Saídas'!$D$750:$D$841)</f>
        <v>0</v>
      </c>
      <c r="AM100" s="76">
        <f>SUMIF('Entradas e Saídas'!$C$750:$C$841,Controle!$C100,'Entradas e Saídas'!$E$750:$E$841)</f>
        <v>0</v>
      </c>
      <c r="AN100" s="76">
        <f t="shared" si="8"/>
        <v>0</v>
      </c>
      <c r="AO100" s="77">
        <f>AN100*Estoque!$D99</f>
        <v>0</v>
      </c>
      <c r="AP100" s="76">
        <f>SUMIF('Entradas e Saídas'!$C$843:$C$934,Controle!$C100,'Entradas e Saídas'!$D$843:$D$934)</f>
        <v>0</v>
      </c>
      <c r="AQ100" s="76">
        <f>SUMIF('Entradas e Saídas'!$C$843:$C$934,Controle!$C100,'Entradas e Saídas'!$E$843:$E$934)</f>
        <v>0</v>
      </c>
      <c r="AR100" s="76">
        <f t="shared" si="9"/>
        <v>0</v>
      </c>
      <c r="AS100" s="77">
        <f>AR100*Estoque!$D99</f>
        <v>0</v>
      </c>
      <c r="AT100" s="76">
        <f>SUMIF('Entradas e Saídas'!$C$936:$C$1027,Controle!$C100,'Entradas e Saídas'!$D$936:$D$1027)</f>
        <v>0</v>
      </c>
      <c r="AU100" s="76">
        <f>SUMIF('Entradas e Saídas'!$C$936:$C$1027,Controle!$C100,'Entradas e Saídas'!$E$936:$E$1027)</f>
        <v>0</v>
      </c>
      <c r="AV100" s="76">
        <f t="shared" si="10"/>
        <v>0</v>
      </c>
      <c r="AW100" s="77">
        <f>AV100*Estoque!$D99</f>
        <v>0</v>
      </c>
      <c r="AX100" s="76">
        <f>SUMIF('Entradas e Saídas'!$C$1029:$C$1120,Controle!$C100,'Entradas e Saídas'!$D$1029:$D$1120)</f>
        <v>0</v>
      </c>
      <c r="AY100" s="76">
        <f>SUMIF('Entradas e Saídas'!$C$1029:$C$1120,Controle!$C100,'Entradas e Saídas'!$E$1029:$E$1120)</f>
        <v>0</v>
      </c>
      <c r="AZ100" s="76">
        <f t="shared" si="11"/>
        <v>0</v>
      </c>
      <c r="BA100" s="78">
        <f>AZ100*Estoque!$D99</f>
        <v>0</v>
      </c>
      <c r="BB100" s="73"/>
    </row>
    <row r="101" ht="24.75" customHeight="1">
      <c r="A101" s="73"/>
      <c r="B101" s="82" t="str">
        <f>IF(Estoque!A100="","",Estoque!A100)</f>
        <v/>
      </c>
      <c r="C101" s="83" t="str">
        <f>IF(Estoque!B100="","",Estoque!B100)</f>
        <v/>
      </c>
      <c r="D101" s="76">
        <f>SUM(H101,L101,P101,T101,X101,AB101,AF101,AJ101,AN101,AR101,AV101,AZ101,Estoque!E100)</f>
        <v>0</v>
      </c>
      <c r="E101" s="84">
        <f>D101*Estoque!D100</f>
        <v>0</v>
      </c>
      <c r="F101" s="85">
        <f>SUMIF('Entradas e Saídas'!$C$4:$C$96,Controle!$C101,'Entradas e Saídas'!$D$4:$D$96)</f>
        <v>0</v>
      </c>
      <c r="G101" s="85">
        <f>SUMIF('Entradas e Saídas'!$C$4:$C$96,Controle!$C101,'Entradas e Saídas'!$E$4:$E$96)</f>
        <v>0</v>
      </c>
      <c r="H101" s="85">
        <f t="shared" si="12"/>
        <v>0</v>
      </c>
      <c r="I101" s="84">
        <f>H101*Estoque!$D100</f>
        <v>0</v>
      </c>
      <c r="J101" s="85">
        <f>SUMIF('Entradas e Saídas'!$C$98:$C$190,Controle!$C101,'Entradas e Saídas'!$D$98:$D$190)</f>
        <v>0</v>
      </c>
      <c r="K101" s="85">
        <f>SUMIF('Entradas e Saídas'!$C$98:$C$190,Controle!$C101,'Entradas e Saídas'!$E$98:$E$190)</f>
        <v>0</v>
      </c>
      <c r="L101" s="85">
        <f t="shared" si="1"/>
        <v>0</v>
      </c>
      <c r="M101" s="84">
        <f>L101*Estoque!$D100</f>
        <v>0</v>
      </c>
      <c r="N101" s="85">
        <f>SUMIF('Entradas e Saídas'!$C$192:$C$283,Controle!$C101,'Entradas e Saídas'!$D$192:$D$283)</f>
        <v>0</v>
      </c>
      <c r="O101" s="85">
        <f>SUMIF('Entradas e Saídas'!$C$192:$C$283,Controle!$C101,'Entradas e Saídas'!$E$192:$E$283)</f>
        <v>0</v>
      </c>
      <c r="P101" s="85">
        <f t="shared" si="2"/>
        <v>0</v>
      </c>
      <c r="Q101" s="84">
        <f>P101*Estoque!$D100</f>
        <v>0</v>
      </c>
      <c r="R101" s="76">
        <f>SUMIF('Entradas e Saídas'!$C$285:$C$376,Controle!$C101,'Entradas e Saídas'!$D$285:$D$376)</f>
        <v>0</v>
      </c>
      <c r="S101" s="76">
        <f>SUMIF('Entradas e Saídas'!$C$285:$C$376,Controle!$C101,'Entradas e Saídas'!$E$285:$E$376)</f>
        <v>0</v>
      </c>
      <c r="T101" s="85">
        <f t="shared" si="3"/>
        <v>0</v>
      </c>
      <c r="U101" s="84">
        <f>T101*Estoque!$D100</f>
        <v>0</v>
      </c>
      <c r="V101" s="85">
        <f>SUMIF('Entradas e Saídas'!$C$378:$C$469,Controle!$C101,'Entradas e Saídas'!$D$378:$D$469)</f>
        <v>0</v>
      </c>
      <c r="W101" s="85">
        <f>SUMIF('Entradas e Saídas'!$C$378:$C$469,Controle!$C101,'Entradas e Saídas'!$E$378:$E$469)</f>
        <v>0</v>
      </c>
      <c r="X101" s="85">
        <f t="shared" si="4"/>
        <v>0</v>
      </c>
      <c r="Y101" s="84">
        <f>X101*Estoque!$D100</f>
        <v>0</v>
      </c>
      <c r="Z101" s="85">
        <f>SUMIF('Entradas e Saídas'!$C$471:$C$562,Controle!$C101,'Entradas e Saídas'!$D$471:$D$562)</f>
        <v>0</v>
      </c>
      <c r="AA101" s="85">
        <f>SUMIF('Entradas e Saídas'!$C$471:$C$562,Controle!$C101,'Entradas e Saídas'!$E$471:$E$562)</f>
        <v>0</v>
      </c>
      <c r="AB101" s="85">
        <f t="shared" si="5"/>
        <v>0</v>
      </c>
      <c r="AC101" s="84">
        <f>AB101*Estoque!$D100</f>
        <v>0</v>
      </c>
      <c r="AD101" s="85">
        <f>SUMIF('Entradas e Saídas'!$C$564:$C$655,Controle!$C101,'Entradas e Saídas'!$D$564:$D$655)</f>
        <v>0</v>
      </c>
      <c r="AE101" s="85">
        <f>SUMIF('Entradas e Saídas'!$C$564:$C$655,Controle!$C101,'Entradas e Saídas'!$E$564:$E$655)</f>
        <v>0</v>
      </c>
      <c r="AF101" s="85">
        <f t="shared" si="6"/>
        <v>0</v>
      </c>
      <c r="AG101" s="84">
        <f>AF101*Estoque!$D100</f>
        <v>0</v>
      </c>
      <c r="AH101" s="85">
        <f>SUMIF('Entradas e Saídas'!$C$657:$C$748,Controle!$C101,'Entradas e Saídas'!$D$657:$D$748)</f>
        <v>0</v>
      </c>
      <c r="AI101" s="85">
        <f>SUMIF('Entradas e Saídas'!$C$657:$C$748,Controle!$C101,'Entradas e Saídas'!$E$657:$E$748)</f>
        <v>0</v>
      </c>
      <c r="AJ101" s="85">
        <f t="shared" si="7"/>
        <v>0</v>
      </c>
      <c r="AK101" s="84">
        <f>AJ101*Estoque!$D100</f>
        <v>0</v>
      </c>
      <c r="AL101" s="85">
        <f>SUMIF('Entradas e Saídas'!$C$750:$C$841,Controle!$C101,'Entradas e Saídas'!$D$750:$D$841)</f>
        <v>0</v>
      </c>
      <c r="AM101" s="85">
        <f>SUMIF('Entradas e Saídas'!$C$750:$C$841,Controle!$C101,'Entradas e Saídas'!$E$750:$E$841)</f>
        <v>0</v>
      </c>
      <c r="AN101" s="85">
        <f t="shared" si="8"/>
        <v>0</v>
      </c>
      <c r="AO101" s="84">
        <f>AN101*Estoque!$D100</f>
        <v>0</v>
      </c>
      <c r="AP101" s="85">
        <f>SUMIF('Entradas e Saídas'!$C$843:$C$934,Controle!$C101,'Entradas e Saídas'!$D$843:$D$934)</f>
        <v>0</v>
      </c>
      <c r="AQ101" s="85">
        <f>SUMIF('Entradas e Saídas'!$C$843:$C$934,Controle!$C101,'Entradas e Saídas'!$E$843:$E$934)</f>
        <v>0</v>
      </c>
      <c r="AR101" s="85">
        <f t="shared" si="9"/>
        <v>0</v>
      </c>
      <c r="AS101" s="84">
        <f>AR101*Estoque!$D100</f>
        <v>0</v>
      </c>
      <c r="AT101" s="85">
        <f>SUMIF('Entradas e Saídas'!$C$936:$C$1027,Controle!$C101,'Entradas e Saídas'!$D$936:$D$1027)</f>
        <v>0</v>
      </c>
      <c r="AU101" s="85">
        <f>SUMIF('Entradas e Saídas'!$C$936:$C$1027,Controle!$C101,'Entradas e Saídas'!$E$936:$E$1027)</f>
        <v>0</v>
      </c>
      <c r="AV101" s="85">
        <f t="shared" si="10"/>
        <v>0</v>
      </c>
      <c r="AW101" s="84">
        <f>AV101*Estoque!$D100</f>
        <v>0</v>
      </c>
      <c r="AX101" s="85">
        <f>SUMIF('Entradas e Saídas'!$C$1029:$C$1120,Controle!$C101,'Entradas e Saídas'!$D$1029:$D$1120)</f>
        <v>0</v>
      </c>
      <c r="AY101" s="85">
        <f>SUMIF('Entradas e Saídas'!$C$1029:$C$1120,Controle!$C101,'Entradas e Saídas'!$E$1029:$E$1120)</f>
        <v>0</v>
      </c>
      <c r="AZ101" s="85">
        <f t="shared" si="11"/>
        <v>0</v>
      </c>
      <c r="BA101" s="86">
        <f>AZ101*Estoque!$D100</f>
        <v>0</v>
      </c>
      <c r="BB101" s="73"/>
    </row>
    <row r="102" ht="24.75" customHeight="1">
      <c r="A102" s="87"/>
      <c r="B102" s="87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9"/>
      <c r="AQ102" s="90"/>
      <c r="AR102" s="90"/>
      <c r="AS102" s="90"/>
      <c r="AT102" s="90"/>
      <c r="AU102" s="91"/>
      <c r="AV102" s="88"/>
      <c r="AW102" s="88"/>
      <c r="AX102" s="88"/>
      <c r="AY102" s="89"/>
      <c r="AZ102" s="90"/>
      <c r="BA102" s="90"/>
      <c r="BB102" s="92"/>
    </row>
    <row r="103" ht="24.75" customHeight="1">
      <c r="A103" s="87"/>
      <c r="B103" s="87"/>
      <c r="C103" s="26"/>
      <c r="D103" s="26"/>
      <c r="E103" s="26"/>
      <c r="F103" s="26"/>
      <c r="G103" s="26"/>
      <c r="H103" s="26" t="s">
        <v>39</v>
      </c>
      <c r="I103" s="93">
        <f>SUM(I3:I101)</f>
        <v>17900</v>
      </c>
      <c r="J103" s="26"/>
      <c r="K103" s="26"/>
      <c r="L103" s="26" t="s">
        <v>39</v>
      </c>
      <c r="M103" s="93">
        <f>SUM(M3:M101)</f>
        <v>1250</v>
      </c>
      <c r="N103" s="26"/>
      <c r="O103" s="26"/>
      <c r="P103" s="26" t="s">
        <v>39</v>
      </c>
      <c r="Q103" s="93">
        <f>SUM(Q3:Q101)</f>
        <v>0</v>
      </c>
      <c r="R103" s="94"/>
      <c r="S103" s="94"/>
      <c r="T103" s="26" t="s">
        <v>39</v>
      </c>
      <c r="U103" s="93">
        <f>SUM(U3:U101)</f>
        <v>0</v>
      </c>
      <c r="V103" s="26"/>
      <c r="W103" s="26"/>
      <c r="X103" s="26" t="s">
        <v>39</v>
      </c>
      <c r="Y103" s="93">
        <f>SUM(Y3:Y101)</f>
        <v>0</v>
      </c>
      <c r="Z103" s="26"/>
      <c r="AA103" s="88"/>
      <c r="AB103" s="26" t="s">
        <v>39</v>
      </c>
      <c r="AC103" s="93">
        <f>SUM(AC3:AC101)</f>
        <v>0</v>
      </c>
      <c r="AD103" s="88"/>
      <c r="AE103" s="88"/>
      <c r="AF103" s="26" t="s">
        <v>39</v>
      </c>
      <c r="AG103" s="93">
        <f>SUM(AG3:AG101)</f>
        <v>0</v>
      </c>
      <c r="AH103" s="88"/>
      <c r="AI103" s="88"/>
      <c r="AJ103" s="26" t="s">
        <v>39</v>
      </c>
      <c r="AK103" s="93">
        <f>SUM(AK3:AK101)</f>
        <v>0</v>
      </c>
      <c r="AL103" s="88"/>
      <c r="AM103" s="88"/>
      <c r="AN103" s="26" t="s">
        <v>39</v>
      </c>
      <c r="AO103" s="93">
        <f>SUM(AO3:AO101)</f>
        <v>1000</v>
      </c>
      <c r="AP103" s="89"/>
      <c r="AQ103" s="90"/>
      <c r="AR103" s="26" t="s">
        <v>39</v>
      </c>
      <c r="AS103" s="93">
        <f>SUM(AS3:AS101)</f>
        <v>0</v>
      </c>
      <c r="AT103" s="90"/>
      <c r="AU103" s="91"/>
      <c r="AV103" s="26" t="s">
        <v>39</v>
      </c>
      <c r="AW103" s="93">
        <f>SUM(AW3:AW101)</f>
        <v>0</v>
      </c>
      <c r="AX103" s="88"/>
      <c r="AY103" s="89"/>
      <c r="AZ103" s="26" t="s">
        <v>39</v>
      </c>
      <c r="BA103" s="93">
        <f>SUM(BA3:BA101)</f>
        <v>0</v>
      </c>
      <c r="BB103" s="95"/>
    </row>
  </sheetData>
  <mergeCells count="16">
    <mergeCell ref="B1:B2"/>
    <mergeCell ref="C1:C2"/>
    <mergeCell ref="D1:D2"/>
    <mergeCell ref="E1:E2"/>
    <mergeCell ref="F1:I1"/>
    <mergeCell ref="J1:M1"/>
    <mergeCell ref="N1:Q1"/>
    <mergeCell ref="AT1:AW1"/>
    <mergeCell ref="AX1:BA1"/>
    <mergeCell ref="R1:U1"/>
    <mergeCell ref="V1:Y1"/>
    <mergeCell ref="Z1:AC1"/>
    <mergeCell ref="AD1:AG1"/>
    <mergeCell ref="AH1:AK1"/>
    <mergeCell ref="AL1:AO1"/>
    <mergeCell ref="AP1:AS1"/>
  </mergeCells>
  <conditionalFormatting sqref="AT102:AT103">
    <cfRule type="containsText" dxfId="2" priority="1" operator="containsText" text="não recebido">
      <formula>NOT(ISERROR(SEARCH(("não recebido"),(AT102))))</formula>
    </cfRule>
  </conditionalFormatting>
  <conditionalFormatting sqref="AT102:AT103">
    <cfRule type="containsText" dxfId="2" priority="2" operator="containsText" text="não pago">
      <formula>NOT(ISERROR(SEARCH(("não pago"),(AT102))))</formula>
    </cfRule>
  </conditionalFormatting>
  <conditionalFormatting sqref="AT102:AT103">
    <cfRule type="containsText" dxfId="3" priority="3" operator="containsText" text="recebido">
      <formula>NOT(ISERROR(SEARCH(("recebido"),(AT102))))</formula>
    </cfRule>
  </conditionalFormatting>
  <conditionalFormatting sqref="AT102:AT103">
    <cfRule type="containsText" dxfId="3" priority="4" operator="containsText" text="pago">
      <formula>NOT(ISERROR(SEARCH(("pago"),(AT102))))</formula>
    </cfRule>
  </conditionalFormatting>
  <dataValidations>
    <dataValidation type="decimal" allowBlank="1" showErrorMessage="1" sqref="AU102:AU103">
      <formula1>1.0</formula1>
      <formula2>31.0</formula2>
    </dataValidation>
    <dataValidation type="list" allowBlank="1" showErrorMessage="1" sqref="AT102:AT103">
      <formula1>$BD$1:$BD$85</formula1>
    </dataValidation>
  </dataValidations>
  <printOptions/>
  <pageMargins bottom="0.787401575" footer="0.0" header="0.0" left="0.511811024" right="0.511811024" top="0.787401575"/>
  <pageSetup orientation="landscape"/>
  <drawing r:id="rId1"/>
</worksheet>
</file>