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lá!" sheetId="1" r:id="rId4"/>
    <sheet state="visible" name="Controle Mensal" sheetId="2" r:id="rId5"/>
    <sheet state="visible" name="Cadastros" sheetId="3" r:id="rId6"/>
    <sheet state="visible" name="Vendas Julho" sheetId="4" r:id="rId7"/>
    <sheet state="visible" name="Vendas Agosto" sheetId="5" r:id="rId8"/>
    <sheet state="visible" name="Vendas Setembro" sheetId="6" r:id="rId9"/>
    <sheet state="visible" name="Vendas Outubro" sheetId="7" r:id="rId10"/>
    <sheet state="visible" name="Vendas Novembro" sheetId="8" r:id="rId11"/>
    <sheet state="visible" name="Vendas Dezembro" sheetId="9" r:id="rId12"/>
    <sheet state="visible" name="Total Anual" sheetId="10" r:id="rId13"/>
  </sheets>
  <definedNames/>
  <calcPr/>
</workbook>
</file>

<file path=xl/sharedStrings.xml><?xml version="1.0" encoding="utf-8"?>
<sst xmlns="http://schemas.openxmlformats.org/spreadsheetml/2006/main" count="245" uniqueCount="75">
  <si>
    <t>Controle de vendas para restaurantes</t>
  </si>
  <si>
    <r>
      <rPr>
        <rFont val="Arial"/>
        <b/>
        <color theme="1"/>
        <sz val="12.0"/>
      </rPr>
      <t xml:space="preserve"> Instruções:</t>
    </r>
    <r>
      <rPr>
        <rFont val="Arial"/>
        <color theme="1"/>
        <sz val="12.0"/>
      </rPr>
      <t xml:space="preserve">
1. Ao preencher a aba "Cadastro" adicione os itens/categorias de acordo com a necessidade de seu restaurante. atente-se em manter o mesmo padrão na ABA "Cadastros" e na ABA "Controle Mensal"
2. Cadastre na aba "Vendas Julho" as vendas diárias que você faz em seu estabelecimento, adicione quantas linhas for necessário de acordo com seu fluxo de negócios. Cuide para manter o padrão de categorias em todos os locais.  
Deixamos alguns exemplos preenchidos para lhe ajudar no entendimento, apague e comece o seu! 
Dica: preencha no final do dia. Durante ou após o fechamento do caixa.</t>
    </r>
    <r>
      <rPr>
        <rFont val="Arial"/>
        <b/>
        <color theme="1"/>
        <sz val="12.0"/>
      </rPr>
      <t xml:space="preserve">
</t>
    </r>
    <r>
      <rPr>
        <rFont val="Arial"/>
        <color theme="1"/>
        <sz val="12.0"/>
      </rPr>
      <t>Bom trabalho!</t>
    </r>
  </si>
  <si>
    <r>
      <rPr>
        <rFont val="Arial"/>
        <b/>
        <i/>
        <sz val="12.0"/>
      </rPr>
      <t>Para lhe ajudar ainda mais na organização do seu estabelecimento, confira o nosso</t>
    </r>
    <r>
      <rPr>
        <rFont val="Arial"/>
        <sz val="12.0"/>
      </rPr>
      <t xml:space="preserve"> </t>
    </r>
    <r>
      <rPr>
        <rFont val="Arial"/>
        <color rgb="FF1155CC"/>
        <sz val="12.0"/>
        <u/>
      </rPr>
      <t>Calendário definitivo de datas importantes para bares e restaurantes!</t>
    </r>
  </si>
  <si>
    <r>
      <rPr>
        <rFont val="Arial"/>
        <sz val="12.0"/>
      </rPr>
      <t xml:space="preserve">Quer uma forma ainda mais rápida e moderna de controlar suas vendas? 
</t>
    </r>
    <r>
      <rPr>
        <rFont val="Arial"/>
        <b/>
        <sz val="12.0"/>
      </rPr>
      <t>Dê o próximo passo e automatize sua operação</t>
    </r>
    <r>
      <rPr>
        <rFont val="Arial"/>
        <sz val="12.0"/>
      </rPr>
      <t xml:space="preserve"> com o EPOC: </t>
    </r>
    <r>
      <rPr>
        <rFont val="Arial"/>
        <color rgb="FF1155CC"/>
        <sz val="12.0"/>
        <u/>
      </rPr>
      <t>Fale com um de nossos especialistas</t>
    </r>
    <r>
      <rPr>
        <rFont val="Arial"/>
        <sz val="12.0"/>
      </rPr>
      <t>!</t>
    </r>
  </si>
  <si>
    <t>Data
(dd/mm/aaaa)</t>
  </si>
  <si>
    <t>Nome restaurante</t>
  </si>
  <si>
    <t>Gerente</t>
  </si>
  <si>
    <t>JULHO</t>
  </si>
  <si>
    <t>AGOSTO</t>
  </si>
  <si>
    <t>SETEMBRO</t>
  </si>
  <si>
    <t>OUTUBRO</t>
  </si>
  <si>
    <t>DESCONTOS E CORTESIAS</t>
  </si>
  <si>
    <t>TOTAL</t>
  </si>
  <si>
    <t>NOVEMBRO</t>
  </si>
  <si>
    <t>DEZEMBRO</t>
  </si>
  <si>
    <t>Alimentos</t>
  </si>
  <si>
    <t>R$ 4.500,00</t>
  </si>
  <si>
    <t>R$ 3.542,00</t>
  </si>
  <si>
    <t>Bebida (Não alcoólica)</t>
  </si>
  <si>
    <t>R$ 700,00</t>
  </si>
  <si>
    <t>R$ 325,00</t>
  </si>
  <si>
    <t>Destilados</t>
  </si>
  <si>
    <t>R$ 650,00</t>
  </si>
  <si>
    <t>R$ 850,00</t>
  </si>
  <si>
    <t>Cerveja (Engarrafada e Enlatada)</t>
  </si>
  <si>
    <t>R$ 500,00</t>
  </si>
  <si>
    <t>Cerveja (Barril)</t>
  </si>
  <si>
    <t>R$ 276,00</t>
  </si>
  <si>
    <t>Vinho</t>
  </si>
  <si>
    <t>R$ 300,00</t>
  </si>
  <si>
    <t>Outros</t>
  </si>
  <si>
    <t>R$ -</t>
  </si>
  <si>
    <t>Descontos para Clientes</t>
  </si>
  <si>
    <t>R$ 450,00</t>
  </si>
  <si>
    <t>R$ 311,00</t>
  </si>
  <si>
    <t>Itens Cortesia</t>
  </si>
  <si>
    <t>R$ 22,00</t>
  </si>
  <si>
    <t>R$ 55,00</t>
  </si>
  <si>
    <t>Descontos para Funcionários</t>
  </si>
  <si>
    <t>R$ 42,00</t>
  </si>
  <si>
    <t>R$ 10.456,00</t>
  </si>
  <si>
    <t>R$ 1.850,00</t>
  </si>
  <si>
    <t>R$ 4.200,00</t>
  </si>
  <si>
    <t>R$ 3.150,00</t>
  </si>
  <si>
    <t>R$ 1.585,00</t>
  </si>
  <si>
    <t>R$ 1.750,00</t>
  </si>
  <si>
    <t>R$ 385,00</t>
  </si>
  <si>
    <t>R$ 66,00</t>
  </si>
  <si>
    <t>R$ 45,00</t>
  </si>
  <si>
    <t>R$ 120,00</t>
  </si>
  <si>
    <t>R$ 250,00</t>
  </si>
  <si>
    <t>Forma de pagamento</t>
  </si>
  <si>
    <t>Categoria</t>
  </si>
  <si>
    <t>Dinheiro</t>
  </si>
  <si>
    <t>Cielo Vis débito</t>
  </si>
  <si>
    <t>Cielo Visa crédito</t>
  </si>
  <si>
    <t>Cielo Master débito</t>
  </si>
  <si>
    <t>Cielo Master crédito</t>
  </si>
  <si>
    <t>Cielo Elo débito</t>
  </si>
  <si>
    <t>Cielo Elo crédito</t>
  </si>
  <si>
    <t>Cielo Amex</t>
  </si>
  <si>
    <t>VR Benefícios</t>
  </si>
  <si>
    <t>Ben Benefícios</t>
  </si>
  <si>
    <t>Ticket</t>
  </si>
  <si>
    <t>Sodexo</t>
  </si>
  <si>
    <t>Ifood</t>
  </si>
  <si>
    <t>Transferência</t>
  </si>
  <si>
    <t>PIX</t>
  </si>
  <si>
    <t>Controle diário</t>
  </si>
  <si>
    <t>Descrição</t>
  </si>
  <si>
    <t>Valor</t>
  </si>
  <si>
    <t>João da Silva</t>
  </si>
  <si>
    <t>TOTAL ANUAL</t>
  </si>
  <si>
    <t>IMPOSTO SOBRE VENDAS</t>
  </si>
  <si>
    <t>TOTAL EM DINHEIRO NA CONTA</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</si>
</sst>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R$ -416]#,##0.00"/>
    <numFmt numFmtId="165" formatCode="dd/MM/yyyy"/>
  </numFmts>
  <fonts count="34">
    <font>
      <sz val="10.0"/>
      <color rgb="FF000000"/>
      <name val="Arial"/>
      <scheme val="minor"/>
    </font>
    <font>
      <b/>
      <sz val="18.0"/>
      <color rgb="FFFFFFFF"/>
      <name val="Arial"/>
      <scheme val="minor"/>
    </font>
    <font>
      <b/>
      <sz val="18.0"/>
      <color rgb="FF000000"/>
      <name val="Arial"/>
      <scheme val="minor"/>
    </font>
    <font>
      <u/>
      <color rgb="FF0000FF"/>
      <name val="Arial"/>
    </font>
    <font>
      <b/>
      <sz val="12.0"/>
      <color theme="1"/>
      <name val="Arial"/>
    </font>
    <font>
      <sz val="12.0"/>
      <color theme="1"/>
      <name val="Arial"/>
    </font>
    <font>
      <color theme="1"/>
      <name val="Arial"/>
      <scheme val="minor"/>
    </font>
    <font>
      <sz val="14.0"/>
      <color theme="1"/>
      <name val="Arial"/>
    </font>
    <font>
      <u/>
      <sz val="12.0"/>
      <color rgb="FF0000FF"/>
      <name val="Arial"/>
    </font>
    <font>
      <u/>
      <sz val="12.0"/>
      <color rgb="FF0000FF"/>
      <name val="Arial"/>
    </font>
    <font>
      <b/>
      <color rgb="FFFFFFFF"/>
      <name val="Arial"/>
      <scheme val="minor"/>
    </font>
    <font>
      <b/>
      <sz val="14.0"/>
      <color rgb="FF000000"/>
      <name val="Roboto"/>
    </font>
    <font/>
    <font>
      <b/>
      <color theme="1"/>
      <name val="Arial"/>
      <scheme val="minor"/>
    </font>
    <font>
      <b/>
      <color rgb="FF000000"/>
      <name val="Arial"/>
      <scheme val="minor"/>
    </font>
    <font>
      <sz val="8.0"/>
      <color theme="1"/>
      <name val="Calibri"/>
    </font>
    <font>
      <b/>
      <sz val="14.0"/>
      <color rgb="FF000000"/>
      <name val="Bahnschrift"/>
    </font>
    <font>
      <sz val="8.0"/>
      <color rgb="FF000000"/>
      <name val="Avenir Next LT Pro"/>
    </font>
    <font>
      <sz val="8.0"/>
      <color rgb="FF000000"/>
      <name val="Arial"/>
    </font>
    <font>
      <b/>
      <sz val="8.0"/>
      <color rgb="FFFFFFFF"/>
      <name val="Avenir Next LT Pro"/>
    </font>
    <font>
      <b/>
      <sz val="11.0"/>
      <color rgb="FF000000"/>
      <name val="Arial"/>
    </font>
    <font>
      <b/>
      <sz val="8.0"/>
      <color rgb="FF000000"/>
      <name val="Arial"/>
    </font>
    <font>
      <sz val="10.0"/>
      <color theme="1"/>
      <name val="Arial"/>
      <scheme val="minor"/>
    </font>
    <font>
      <b/>
      <sz val="10.0"/>
      <color rgb="FF000000"/>
      <name val="Arial"/>
      <scheme val="minor"/>
    </font>
    <font>
      <sz val="10.0"/>
      <color theme="1"/>
      <name val="Calibri"/>
    </font>
    <font>
      <sz val="10.0"/>
      <color rgb="FF000000"/>
      <name val="Avenir Next LT Pro"/>
    </font>
    <font>
      <color rgb="FF000000"/>
      <name val="Arial"/>
      <scheme val="minor"/>
    </font>
    <font>
      <b/>
      <sz val="12.0"/>
      <color rgb="FFFFFFFF"/>
      <name val="Arial"/>
      <scheme val="minor"/>
    </font>
    <font>
      <b/>
      <sz val="12.0"/>
      <color theme="1"/>
      <name val="Arial"/>
      <scheme val="minor"/>
    </font>
    <font>
      <sz val="18.0"/>
      <color rgb="FF595959"/>
      <name val="Bahnschrift"/>
    </font>
    <font>
      <sz val="14.0"/>
      <color rgb="FF000000"/>
      <name val="Avenir Next LT Pro"/>
    </font>
    <font>
      <b/>
      <sz val="8.0"/>
      <color rgb="FFFFFFFF"/>
      <name val="Arial"/>
    </font>
    <font>
      <sz val="12.0"/>
      <color rgb="FF000000"/>
      <name val="Arial"/>
    </font>
    <font>
      <sz val="12.0"/>
      <color rgb="FF000000"/>
      <name val="Avenir Next LT Pro"/>
    </font>
  </fonts>
  <fills count="16">
    <fill>
      <patternFill patternType="none"/>
    </fill>
    <fill>
      <patternFill patternType="lightGray"/>
    </fill>
    <fill>
      <patternFill patternType="solid">
        <fgColor rgb="FF94D1FF"/>
        <bgColor rgb="FF94D1FF"/>
      </patternFill>
    </fill>
    <fill>
      <patternFill patternType="solid">
        <fgColor rgb="FFFFFFFF"/>
        <bgColor rgb="FFFFFFFF"/>
      </patternFill>
    </fill>
    <fill>
      <patternFill patternType="solid">
        <fgColor rgb="FFF2F5FB"/>
        <bgColor rgb="FFF2F5FB"/>
      </patternFill>
    </fill>
    <fill>
      <patternFill patternType="solid">
        <fgColor rgb="FFD0E0E3"/>
        <bgColor rgb="FFD0E0E3"/>
      </patternFill>
    </fill>
    <fill>
      <patternFill patternType="solid">
        <fgColor rgb="FF000000"/>
        <bgColor rgb="FF000000"/>
      </patternFill>
    </fill>
    <fill>
      <patternFill patternType="solid">
        <fgColor rgb="FFFFBABC"/>
        <bgColor rgb="FFFFBABC"/>
      </patternFill>
    </fill>
    <fill>
      <patternFill patternType="solid">
        <fgColor rgb="FFFCDF85"/>
        <bgColor rgb="FFFCDF85"/>
      </patternFill>
    </fill>
    <fill>
      <patternFill patternType="solid">
        <fgColor rgb="FFBFBFBF"/>
        <bgColor rgb="FFBFBFBF"/>
      </patternFill>
    </fill>
    <fill>
      <patternFill patternType="solid">
        <fgColor rgb="FFF2F2F2"/>
        <bgColor rgb="FFF2F2F2"/>
      </patternFill>
    </fill>
    <fill>
      <patternFill patternType="solid">
        <fgColor rgb="FF3B3838"/>
        <bgColor rgb="FF3B3838"/>
      </patternFill>
    </fill>
    <fill>
      <patternFill patternType="solid">
        <fgColor rgb="FFD6DCE5"/>
        <bgColor rgb="FFD6DCE5"/>
      </patternFill>
    </fill>
    <fill>
      <patternFill patternType="solid">
        <fgColor rgb="FFD9D9D9"/>
        <bgColor rgb="FFD9D9D9"/>
      </patternFill>
    </fill>
    <fill>
      <patternFill patternType="solid">
        <fgColor rgb="FFEFEFEF"/>
        <bgColor rgb="FFEFEFEF"/>
      </patternFill>
    </fill>
    <fill>
      <patternFill patternType="solid">
        <fgColor rgb="FF044D82"/>
        <bgColor rgb="FF044D82"/>
      </patternFill>
    </fill>
  </fills>
  <borders count="15">
    <border/>
    <border>
      <right style="thin">
        <color rgb="FF000000"/>
      </right>
      <top style="thin">
        <color rgb="FF000000"/>
      </top>
    </border>
    <border>
      <top style="thin">
        <color rgb="FF000000"/>
      </top>
    </border>
    <border>
      <left style="thin">
        <color rgb="FF000000"/>
      </left>
      <top style="thin">
        <color rgb="FF000000"/>
      </top>
    </border>
    <border>
      <right style="thin">
        <color rgb="FF000000"/>
      </right>
      <bottom style="thin">
        <color rgb="FF000000"/>
      </bottom>
    </border>
    <border>
      <bottom style="thin">
        <color rgb="FF000000"/>
      </bottom>
    </border>
    <border>
      <left style="thin">
        <color rgb="FF000000"/>
      </left>
      <bottom style="thin">
        <color rgb="FF000000"/>
      </bottom>
    </border>
    <border>
      <left style="thin">
        <color rgb="FFBFBFBF"/>
      </left>
      <top style="thin">
        <color rgb="FFBFBFBF"/>
      </top>
      <bottom style="thin">
        <color rgb="FFBFBFBF"/>
      </bottom>
    </border>
    <border>
      <right style="thin">
        <color rgb="FFBFBFBF"/>
      </right>
      <top style="thin">
        <color rgb="FFBFBFBF"/>
      </top>
      <bottom style="thin">
        <color rgb="FFBFBFBF"/>
      </bottom>
    </border>
    <border>
      <top style="thin">
        <color rgb="FFBFBFBF"/>
      </top>
      <bottom style="thin">
        <color rgb="FFBFBFBF"/>
      </bottom>
    </border>
    <border>
      <left style="thin">
        <color rgb="FFBFBFBF"/>
      </left>
      <right style="thin">
        <color rgb="FFBFBFBF"/>
      </right>
      <top style="thin">
        <color rgb="FFBFBFBF"/>
      </top>
      <bottom style="thin">
        <color rgb="FFBFBFBF"/>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BFBFBF"/>
      </left>
      <top style="thin">
        <color rgb="FFBFBFBF"/>
      </top>
      <bottom style="medium">
        <color rgb="FFBFBFBF"/>
      </bottom>
    </border>
    <border>
      <right style="thin">
        <color rgb="FFBFBFBF"/>
      </right>
      <top style="thin">
        <color rgb="FFBFBFBF"/>
      </top>
      <bottom style="medium">
        <color rgb="FFBFBFBF"/>
      </bottom>
    </border>
  </borders>
  <cellStyleXfs count="1">
    <xf borderId="0" fillId="0" fontId="0" numFmtId="0" applyAlignment="1" applyFont="1"/>
  </cellStyleXfs>
  <cellXfs count="78">
    <xf borderId="0" fillId="0" fontId="0" numFmtId="0" xfId="0" applyAlignment="1" applyFont="1">
      <alignment readingOrder="0" shrinkToFit="0" vertical="bottom" wrapText="0"/>
    </xf>
    <xf borderId="0" fillId="2" fontId="1" numFmtId="0" xfId="0" applyAlignment="1" applyFill="1" applyFont="1">
      <alignment horizontal="center" readingOrder="0" vertical="center"/>
    </xf>
    <xf borderId="0" fillId="2" fontId="2" numFmtId="0" xfId="0" applyAlignment="1" applyFont="1">
      <alignment horizontal="center" readingOrder="0" vertical="center"/>
    </xf>
    <xf borderId="0" fillId="3" fontId="3" numFmtId="0" xfId="0" applyAlignment="1" applyFill="1" applyFont="1">
      <alignment vertical="bottom"/>
    </xf>
    <xf borderId="0" fillId="4" fontId="4" numFmtId="0" xfId="0" applyAlignment="1" applyFill="1" applyFont="1">
      <alignment horizontal="left" readingOrder="0" shrinkToFit="0" vertical="center" wrapText="1"/>
    </xf>
    <xf borderId="0" fillId="4" fontId="5" numFmtId="0" xfId="0" applyAlignment="1" applyFont="1">
      <alignment horizontal="left" readingOrder="0" shrinkToFit="0" vertical="top" wrapText="1"/>
    </xf>
    <xf borderId="0" fillId="4" fontId="6" numFmtId="0" xfId="0" applyFont="1"/>
    <xf borderId="0" fillId="4" fontId="7" numFmtId="0" xfId="0" applyAlignment="1" applyFont="1">
      <alignment readingOrder="0"/>
    </xf>
    <xf borderId="0" fillId="5" fontId="8" numFmtId="0" xfId="0" applyAlignment="1" applyFill="1" applyFont="1">
      <alignment readingOrder="0" shrinkToFit="0" wrapText="1"/>
    </xf>
    <xf borderId="0" fillId="4" fontId="5" numFmtId="0" xfId="0" applyAlignment="1" applyFont="1">
      <alignment readingOrder="0"/>
    </xf>
    <xf borderId="0" fillId="4" fontId="5" numFmtId="0" xfId="0" applyAlignment="1" applyFont="1">
      <alignment readingOrder="0"/>
    </xf>
    <xf borderId="0" fillId="4" fontId="9" numFmtId="0" xfId="0" applyAlignment="1" applyFont="1">
      <alignment horizontal="left" readingOrder="0" shrinkToFit="0" vertical="center" wrapText="1"/>
    </xf>
    <xf borderId="0" fillId="0" fontId="4" numFmtId="0" xfId="0" applyAlignment="1" applyFont="1">
      <alignment horizontal="left" readingOrder="0" shrinkToFit="0" vertical="center" wrapText="1"/>
    </xf>
    <xf borderId="1" fillId="6" fontId="10" numFmtId="0" xfId="0" applyAlignment="1" applyBorder="1" applyFill="1" applyFont="1">
      <alignment horizontal="center" readingOrder="0" vertical="center"/>
    </xf>
    <xf borderId="2" fillId="2" fontId="11" numFmtId="0" xfId="0" applyAlignment="1" applyBorder="1" applyFont="1">
      <alignment horizontal="center" readingOrder="0" vertical="center"/>
    </xf>
    <xf borderId="2" fillId="0" fontId="12" numFmtId="0" xfId="0" applyBorder="1" applyFont="1"/>
    <xf borderId="1" fillId="0" fontId="12" numFmtId="0" xfId="0" applyBorder="1" applyFont="1"/>
    <xf borderId="3" fillId="7" fontId="11" numFmtId="0" xfId="0" applyAlignment="1" applyBorder="1" applyFill="1" applyFont="1">
      <alignment horizontal="center" readingOrder="0" vertical="center"/>
    </xf>
    <xf borderId="0" fillId="0" fontId="13" numFmtId="0" xfId="0" applyAlignment="1" applyFont="1">
      <alignment horizontal="center" readingOrder="0" vertical="center"/>
    </xf>
    <xf borderId="0" fillId="0" fontId="13" numFmtId="0" xfId="0" applyAlignment="1" applyFont="1">
      <alignment horizontal="center"/>
    </xf>
    <xf borderId="4" fillId="0" fontId="12" numFmtId="0" xfId="0" applyBorder="1" applyFont="1"/>
    <xf borderId="5" fillId="0" fontId="14" numFmtId="0" xfId="0" applyAlignment="1" applyBorder="1" applyFont="1">
      <alignment horizontal="center" readingOrder="0"/>
    </xf>
    <xf borderId="5" fillId="0" fontId="12" numFmtId="0" xfId="0" applyBorder="1" applyFont="1"/>
    <xf borderId="6" fillId="0" fontId="13" numFmtId="0" xfId="0" applyAlignment="1" applyBorder="1" applyFont="1">
      <alignment horizontal="center" readingOrder="0"/>
    </xf>
    <xf borderId="0" fillId="3" fontId="15" numFmtId="0" xfId="0" applyAlignment="1" applyFont="1">
      <alignment horizontal="left" vertical="bottom"/>
    </xf>
    <xf borderId="7" fillId="8" fontId="16" numFmtId="0" xfId="0" applyAlignment="1" applyBorder="1" applyFill="1" applyFont="1">
      <alignment horizontal="center" readingOrder="0"/>
    </xf>
    <xf borderId="8" fillId="0" fontId="12" numFmtId="0" xfId="0" applyBorder="1" applyFont="1"/>
    <xf borderId="9" fillId="9" fontId="15" numFmtId="0" xfId="0" applyAlignment="1" applyBorder="1" applyFill="1" applyFont="1">
      <alignment horizontal="center"/>
    </xf>
    <xf borderId="8" fillId="9" fontId="15" numFmtId="0" xfId="0" applyAlignment="1" applyBorder="1" applyFont="1">
      <alignment horizontal="center"/>
    </xf>
    <xf borderId="10" fillId="3" fontId="17" numFmtId="0" xfId="0" applyAlignment="1" applyBorder="1" applyFont="1">
      <alignment horizontal="left" readingOrder="0"/>
    </xf>
    <xf borderId="10" fillId="3" fontId="17" numFmtId="164" xfId="0" applyAlignment="1" applyBorder="1" applyFont="1" applyNumberFormat="1">
      <alignment horizontal="right" readingOrder="0"/>
    </xf>
    <xf borderId="9" fillId="9" fontId="15" numFmtId="0" xfId="0" applyAlignment="1" applyBorder="1" applyFont="1">
      <alignment horizontal="left"/>
    </xf>
    <xf borderId="8" fillId="9" fontId="15" numFmtId="0" xfId="0" applyAlignment="1" applyBorder="1" applyFont="1">
      <alignment horizontal="left"/>
    </xf>
    <xf borderId="7" fillId="9" fontId="15" numFmtId="0" xfId="0" applyAlignment="1" applyBorder="1" applyFont="1">
      <alignment horizontal="left"/>
    </xf>
    <xf borderId="7" fillId="10" fontId="17" numFmtId="0" xfId="0" applyAlignment="1" applyBorder="1" applyFill="1" applyFont="1">
      <alignment horizontal="left" readingOrder="0"/>
    </xf>
    <xf borderId="7" fillId="10" fontId="18" numFmtId="0" xfId="0" applyAlignment="1" applyBorder="1" applyFont="1">
      <alignment horizontal="left" readingOrder="0"/>
    </xf>
    <xf borderId="9" fillId="10" fontId="17" numFmtId="0" xfId="0" applyAlignment="1" applyBorder="1" applyFont="1">
      <alignment horizontal="left" readingOrder="0"/>
    </xf>
    <xf borderId="10" fillId="11" fontId="19" numFmtId="0" xfId="0" applyAlignment="1" applyBorder="1" applyFill="1" applyFont="1">
      <alignment horizontal="right" readingOrder="0"/>
    </xf>
    <xf borderId="10" fillId="12" fontId="20" numFmtId="164" xfId="0" applyAlignment="1" applyBorder="1" applyFill="1" applyFont="1" applyNumberFormat="1">
      <alignment horizontal="right" readingOrder="0"/>
    </xf>
    <xf borderId="10" fillId="12" fontId="20" numFmtId="164" xfId="0" applyAlignment="1" applyBorder="1" applyFont="1" applyNumberFormat="1">
      <alignment horizontal="left" readingOrder="0"/>
    </xf>
    <xf borderId="8" fillId="11" fontId="19" numFmtId="0" xfId="0" applyAlignment="1" applyBorder="1" applyFont="1">
      <alignment horizontal="right" readingOrder="0"/>
    </xf>
    <xf borderId="0" fillId="3" fontId="15" numFmtId="0" xfId="0" applyAlignment="1" applyFont="1">
      <alignment horizontal="left"/>
    </xf>
    <xf borderId="0" fillId="8" fontId="15" numFmtId="0" xfId="0" applyAlignment="1" applyFont="1">
      <alignment horizontal="left"/>
    </xf>
    <xf borderId="0" fillId="0" fontId="15" numFmtId="0" xfId="0" applyAlignment="1" applyFont="1">
      <alignment horizontal="left"/>
    </xf>
    <xf borderId="10" fillId="3" fontId="17" numFmtId="0" xfId="0" applyAlignment="1" applyBorder="1" applyFont="1">
      <alignment horizontal="right" readingOrder="0"/>
    </xf>
    <xf borderId="10" fillId="10" fontId="17" numFmtId="0" xfId="0" applyAlignment="1" applyBorder="1" applyFont="1">
      <alignment horizontal="left" readingOrder="0"/>
    </xf>
    <xf borderId="10" fillId="0" fontId="17" numFmtId="0" xfId="0" applyAlignment="1" applyBorder="1" applyFont="1">
      <alignment horizontal="right" readingOrder="0"/>
    </xf>
    <xf borderId="10" fillId="12" fontId="21" numFmtId="164" xfId="0" applyAlignment="1" applyBorder="1" applyFont="1" applyNumberFormat="1">
      <alignment horizontal="left" readingOrder="0"/>
    </xf>
    <xf borderId="0" fillId="0" fontId="15" numFmtId="0" xfId="0" applyAlignment="1" applyFont="1">
      <alignment horizontal="left" vertical="bottom"/>
    </xf>
    <xf borderId="0" fillId="3" fontId="15" numFmtId="0" xfId="0" applyAlignment="1" applyFont="1">
      <alignment horizontal="right"/>
    </xf>
    <xf borderId="0" fillId="0" fontId="22" numFmtId="0" xfId="0" applyAlignment="1" applyFont="1">
      <alignment horizontal="center"/>
    </xf>
    <xf borderId="0" fillId="0" fontId="6" numFmtId="0" xfId="0" applyAlignment="1" applyFont="1">
      <alignment horizontal="center"/>
    </xf>
    <xf borderId="11" fillId="13" fontId="23" numFmtId="0" xfId="0" applyAlignment="1" applyBorder="1" applyFill="1" applyFont="1">
      <alignment horizontal="center" readingOrder="0"/>
    </xf>
    <xf borderId="11" fillId="13" fontId="14" numFmtId="0" xfId="0" applyAlignment="1" applyBorder="1" applyFont="1">
      <alignment horizontal="center" readingOrder="0"/>
    </xf>
    <xf borderId="11" fillId="0" fontId="24" numFmtId="0" xfId="0" applyAlignment="1" applyBorder="1" applyFont="1">
      <alignment horizontal="left" vertical="bottom"/>
    </xf>
    <xf borderId="10" fillId="0" fontId="25" numFmtId="0" xfId="0" applyAlignment="1" applyBorder="1" applyFont="1">
      <alignment horizontal="left" readingOrder="0"/>
    </xf>
    <xf borderId="11" fillId="0" fontId="22" numFmtId="0" xfId="0" applyAlignment="1" applyBorder="1" applyFont="1">
      <alignment horizontal="center" readingOrder="0"/>
    </xf>
    <xf borderId="11" fillId="0" fontId="22" numFmtId="0" xfId="0" applyAlignment="1" applyBorder="1" applyFont="1">
      <alignment horizontal="left" readingOrder="0"/>
    </xf>
    <xf borderId="11" fillId="0" fontId="6" numFmtId="0" xfId="0" applyAlignment="1" applyBorder="1" applyFont="1">
      <alignment horizontal="center" readingOrder="0"/>
    </xf>
    <xf borderId="5" fillId="0" fontId="13" numFmtId="0" xfId="0" applyAlignment="1" applyBorder="1" applyFont="1">
      <alignment horizontal="center" readingOrder="0"/>
    </xf>
    <xf borderId="4" fillId="0" fontId="13" numFmtId="0" xfId="0" applyAlignment="1" applyBorder="1" applyFont="1">
      <alignment horizontal="center" readingOrder="0"/>
    </xf>
    <xf borderId="12" fillId="0" fontId="6" numFmtId="165" xfId="0" applyAlignment="1" applyBorder="1" applyFont="1" applyNumberFormat="1">
      <alignment readingOrder="0"/>
    </xf>
    <xf borderId="12" fillId="14" fontId="26" numFmtId="0" xfId="0" applyAlignment="1" applyBorder="1" applyFill="1" applyFont="1">
      <alignment horizontal="center"/>
    </xf>
    <xf borderId="11" fillId="0" fontId="6" numFmtId="164" xfId="0" applyAlignment="1" applyBorder="1" applyFont="1" applyNumberFormat="1">
      <alignment readingOrder="0"/>
    </xf>
    <xf borderId="0" fillId="0" fontId="6" numFmtId="164" xfId="0" applyFont="1" applyNumberFormat="1"/>
    <xf borderId="12" fillId="14" fontId="26" numFmtId="0" xfId="0" applyAlignment="1" applyBorder="1" applyFont="1">
      <alignment horizontal="center" readingOrder="0"/>
    </xf>
    <xf borderId="11" fillId="0" fontId="6" numFmtId="164" xfId="0" applyBorder="1" applyFont="1" applyNumberFormat="1"/>
    <xf borderId="0" fillId="0" fontId="27" numFmtId="0" xfId="0" applyAlignment="1" applyFont="1">
      <alignment horizontal="center" vertical="center"/>
    </xf>
    <xf borderId="0" fillId="0" fontId="28" numFmtId="0" xfId="0" applyAlignment="1" applyFont="1">
      <alignment horizontal="center" readingOrder="0" vertical="center"/>
    </xf>
    <xf borderId="0" fillId="0" fontId="6" numFmtId="164" xfId="0" applyAlignment="1" applyFont="1" applyNumberFormat="1">
      <alignment horizontal="center"/>
    </xf>
    <xf borderId="0" fillId="3" fontId="29" numFmtId="0" xfId="0" applyAlignment="1" applyFont="1">
      <alignment horizontal="center" readingOrder="0" vertical="bottom"/>
    </xf>
    <xf borderId="0" fillId="0" fontId="6" numFmtId="164" xfId="0" applyAlignment="1" applyFont="1" applyNumberFormat="1">
      <alignment horizontal="center" readingOrder="0"/>
    </xf>
    <xf borderId="13" fillId="12" fontId="30" numFmtId="164" xfId="0" applyAlignment="1" applyBorder="1" applyFont="1" applyNumberFormat="1">
      <alignment horizontal="right" readingOrder="0"/>
    </xf>
    <xf borderId="14" fillId="0" fontId="12" numFmtId="0" xfId="0" applyBorder="1" applyFont="1"/>
    <xf borderId="10" fillId="15" fontId="31" numFmtId="0" xfId="0" applyAlignment="1" applyBorder="1" applyFill="1" applyFont="1">
      <alignment horizontal="right" readingOrder="0"/>
    </xf>
    <xf borderId="10" fillId="3" fontId="32" numFmtId="0" xfId="0" applyAlignment="1" applyBorder="1" applyFont="1">
      <alignment horizontal="right" readingOrder="0"/>
    </xf>
    <xf borderId="10" fillId="15" fontId="19" numFmtId="0" xfId="0" applyAlignment="1" applyBorder="1" applyFont="1">
      <alignment horizontal="right" readingOrder="0"/>
    </xf>
    <xf borderId="10" fillId="3" fontId="33" numFmtId="0" xfId="0" applyAlignment="1" applyBorder="1" applyFont="1">
      <alignment horizontal="righ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0</xdr:rowOff>
    </xdr:from>
    <xdr:ext cx="1209675" cy="476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materiais.epoc.com.br/material-rico-calendario-de-datas-importantes-para-bares-e-restaurantes?utm_source=ficha+tecnica&amp;utm_medium=email&amp;utm_campaign=material+rico&amp;utm_id=calendario-de-datas-importantes-para-bares-e-restaurantes" TargetMode="External"/><Relationship Id="rId2" Type="http://schemas.openxmlformats.org/officeDocument/2006/relationships/hyperlink" Target="https://www.epoc.com.br/fale-especialista" TargetMode="External"/><Relationship Id="rId3"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5.88"/>
    <col customWidth="1" min="2" max="2" width="12.75"/>
    <col customWidth="1" min="9" max="9" width="8.0"/>
    <col customWidth="1" min="10" max="10" width="2.5"/>
    <col customWidth="1" min="11" max="11" width="2.38"/>
    <col customWidth="1" min="12" max="12" width="10.38"/>
    <col customWidth="1" min="13" max="13" width="13.38"/>
    <col customWidth="1" min="14" max="14" width="45.75"/>
  </cols>
  <sheetData>
    <row r="1" ht="14.25" customHeight="1">
      <c r="A1" s="1"/>
      <c r="B1" s="2" t="s">
        <v>0</v>
      </c>
    </row>
    <row r="2" ht="52.5" customHeight="1">
      <c r="A2" s="1"/>
      <c r="L2" s="3" t="str">
        <f>HYPERLINK("https://epoc.com.br/especialista",IMAGE("https://epoc.com.br/wp-content/uploads/2024/03/1200x676-Novo-Posicionamento.png"))</f>
        <v/>
      </c>
    </row>
    <row r="3" ht="17.25" customHeight="1">
      <c r="A3" s="4"/>
      <c r="B3" s="5"/>
      <c r="C3" s="5"/>
      <c r="D3" s="5"/>
      <c r="E3" s="5"/>
      <c r="F3" s="5"/>
      <c r="G3" s="5"/>
      <c r="H3" s="5"/>
      <c r="I3" s="5"/>
      <c r="J3" s="6"/>
    </row>
    <row r="4" ht="30.75" customHeight="1">
      <c r="A4" s="4"/>
      <c r="B4" s="5" t="s">
        <v>1</v>
      </c>
      <c r="J4" s="6"/>
    </row>
    <row r="5" ht="30.0" customHeight="1">
      <c r="A5" s="4"/>
      <c r="J5" s="6"/>
    </row>
    <row r="6" ht="28.5" customHeight="1">
      <c r="A6" s="4"/>
      <c r="J6" s="6"/>
    </row>
    <row r="7" ht="21.0" customHeight="1">
      <c r="A7" s="4"/>
      <c r="J7" s="6"/>
    </row>
    <row r="8" ht="23.25" customHeight="1">
      <c r="A8" s="4"/>
      <c r="J8" s="6"/>
    </row>
    <row r="9" ht="15.75" customHeight="1">
      <c r="A9" s="4"/>
      <c r="J9" s="6"/>
    </row>
    <row r="10" ht="11.25" customHeight="1">
      <c r="A10" s="4"/>
      <c r="J10" s="6"/>
    </row>
    <row r="11" ht="10.5" customHeight="1">
      <c r="A11" s="4"/>
      <c r="B11" s="7"/>
      <c r="J11" s="6"/>
    </row>
    <row r="12" ht="38.25" customHeight="1">
      <c r="A12" s="4"/>
      <c r="B12" s="8" t="s">
        <v>2</v>
      </c>
      <c r="J12" s="6"/>
    </row>
    <row r="13">
      <c r="A13" s="4"/>
      <c r="B13" s="9"/>
      <c r="J13" s="6"/>
    </row>
    <row r="14" ht="1.5" customHeight="1">
      <c r="A14" s="4"/>
      <c r="B14" s="10"/>
      <c r="J14" s="6"/>
    </row>
    <row r="15" ht="1.5" customHeight="1">
      <c r="A15" s="4"/>
      <c r="B15" s="11" t="s">
        <v>3</v>
      </c>
      <c r="J15" s="6"/>
    </row>
    <row r="16">
      <c r="A16" s="4"/>
      <c r="J16" s="6"/>
    </row>
    <row r="17">
      <c r="A17" s="4"/>
      <c r="J17" s="6"/>
    </row>
    <row r="18">
      <c r="A18" s="4"/>
      <c r="B18" s="6"/>
      <c r="C18" s="6"/>
      <c r="D18" s="6"/>
      <c r="E18" s="6"/>
      <c r="F18" s="6"/>
      <c r="G18" s="6"/>
      <c r="H18" s="6"/>
      <c r="I18" s="6"/>
      <c r="J18" s="6"/>
    </row>
    <row r="19">
      <c r="A19" s="12"/>
      <c r="B19" s="12"/>
      <c r="C19" s="12"/>
      <c r="D19" s="12"/>
      <c r="E19" s="12"/>
      <c r="F19" s="12"/>
      <c r="G19" s="12"/>
      <c r="H19" s="12"/>
      <c r="I19" s="12"/>
    </row>
    <row r="20">
      <c r="A20" s="12"/>
      <c r="B20" s="12"/>
      <c r="C20" s="12"/>
      <c r="D20" s="12"/>
      <c r="E20" s="12"/>
      <c r="F20" s="12"/>
      <c r="G20" s="12"/>
      <c r="H20" s="12"/>
      <c r="I20" s="12"/>
    </row>
  </sheetData>
  <mergeCells count="8">
    <mergeCell ref="B1:J2"/>
    <mergeCell ref="L2:Q18"/>
    <mergeCell ref="B4:I10"/>
    <mergeCell ref="B11:I11"/>
    <mergeCell ref="B12:I12"/>
    <mergeCell ref="B13:I13"/>
    <mergeCell ref="B14:I14"/>
    <mergeCell ref="B15:I17"/>
  </mergeCells>
  <hyperlinks>
    <hyperlink r:id="rId1" ref="B12"/>
    <hyperlink r:id="rId2" ref="B15"/>
  </hyperlinks>
  <drawing r:id="rId3"/>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63"/>
    <col customWidth="1" min="2" max="2" width="18.63"/>
    <col customWidth="1" min="3" max="3" width="30.88"/>
    <col customWidth="1" min="4" max="4" width="29.5"/>
  </cols>
  <sheetData>
    <row r="1" ht="9.0" customHeight="1">
      <c r="A1" s="19"/>
      <c r="B1" s="67"/>
      <c r="C1" s="68"/>
      <c r="D1" s="19"/>
      <c r="E1" s="19"/>
      <c r="F1" s="19"/>
      <c r="G1" s="19"/>
      <c r="H1" s="19"/>
    </row>
    <row r="2">
      <c r="A2" s="69"/>
      <c r="B2" s="24"/>
      <c r="C2" s="70" t="s">
        <v>72</v>
      </c>
      <c r="E2" s="69"/>
      <c r="F2" s="69"/>
      <c r="G2" s="69"/>
      <c r="H2" s="69"/>
    </row>
    <row r="3">
      <c r="A3" s="71"/>
      <c r="B3" s="41"/>
      <c r="C3" s="72">
        <f>'Controle Mensal'!B17+'Controle Mensal'!E17+'Controle Mensal'!H17+'Controle Mensal'!K17+'Controle Mensal'!E32+'Controle Mensal'!B32</f>
        <v>100</v>
      </c>
      <c r="D3" s="73"/>
      <c r="E3" s="69"/>
      <c r="F3" s="69"/>
      <c r="G3" s="69"/>
      <c r="H3" s="69"/>
    </row>
    <row r="4">
      <c r="A4" s="69"/>
      <c r="B4" s="41"/>
      <c r="C4" s="43"/>
      <c r="D4" s="43"/>
      <c r="E4" s="69"/>
      <c r="F4" s="69"/>
      <c r="G4" s="69"/>
      <c r="H4" s="69"/>
    </row>
    <row r="5">
      <c r="A5" s="69"/>
      <c r="B5" s="41"/>
      <c r="C5" s="48"/>
      <c r="D5" s="48"/>
      <c r="E5" s="69"/>
      <c r="F5" s="69"/>
      <c r="G5" s="69"/>
      <c r="H5" s="69"/>
    </row>
    <row r="6">
      <c r="A6" s="69"/>
      <c r="B6" s="24"/>
      <c r="C6" s="48"/>
      <c r="D6" s="48"/>
    </row>
    <row r="7">
      <c r="A7" s="69"/>
      <c r="B7" s="49"/>
      <c r="C7" s="74" t="s">
        <v>73</v>
      </c>
      <c r="D7" s="75" t="s">
        <v>31</v>
      </c>
    </row>
    <row r="8">
      <c r="A8" s="69"/>
      <c r="B8" s="49"/>
      <c r="C8" s="76" t="s">
        <v>74</v>
      </c>
      <c r="D8" s="77" t="s">
        <v>31</v>
      </c>
    </row>
    <row r="9">
      <c r="A9" s="69"/>
      <c r="B9" s="49"/>
    </row>
  </sheetData>
  <mergeCells count="2">
    <mergeCell ref="C2:D2"/>
    <mergeCell ref="C3:D3"/>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1" width="18.38"/>
    <col customWidth="1" min="2" max="2" width="19.38"/>
    <col customWidth="1" min="4" max="4" width="25.63"/>
    <col customWidth="1" min="7" max="7" width="24.63"/>
    <col customWidth="1" min="10" max="10" width="22.75"/>
    <col customWidth="1" min="11" max="11" width="21.13"/>
  </cols>
  <sheetData>
    <row r="1" ht="24.0" customHeight="1">
      <c r="A1" s="13" t="s">
        <v>4</v>
      </c>
      <c r="B1" s="14" t="s">
        <v>5</v>
      </c>
      <c r="C1" s="15"/>
      <c r="D1" s="16"/>
      <c r="E1" s="17" t="s">
        <v>6</v>
      </c>
      <c r="F1" s="15"/>
      <c r="G1" s="16"/>
      <c r="I1" s="18"/>
      <c r="J1" s="18"/>
      <c r="K1" s="19"/>
    </row>
    <row r="2" ht="18.0" customHeight="1">
      <c r="A2" s="20"/>
      <c r="B2" s="21"/>
      <c r="C2" s="22"/>
      <c r="D2" s="20"/>
      <c r="E2" s="23"/>
      <c r="F2" s="22"/>
      <c r="G2" s="20"/>
      <c r="J2" s="19"/>
      <c r="K2" s="19"/>
    </row>
    <row r="3">
      <c r="A3" s="24"/>
      <c r="B3" s="24"/>
      <c r="C3" s="24"/>
      <c r="D3" s="24"/>
      <c r="E3" s="24"/>
      <c r="F3" s="24"/>
      <c r="G3" s="24"/>
      <c r="H3" s="24"/>
      <c r="I3" s="24"/>
      <c r="J3" s="24"/>
      <c r="K3" s="24"/>
    </row>
    <row r="4">
      <c r="A4" s="25" t="s">
        <v>7</v>
      </c>
      <c r="B4" s="26"/>
      <c r="C4" s="27"/>
      <c r="D4" s="25" t="s">
        <v>8</v>
      </c>
      <c r="E4" s="26"/>
      <c r="F4" s="28"/>
      <c r="G4" s="25" t="s">
        <v>9</v>
      </c>
      <c r="H4" s="26"/>
      <c r="I4" s="27"/>
      <c r="J4" s="25" t="s">
        <v>10</v>
      </c>
      <c r="K4" s="26"/>
    </row>
    <row r="5">
      <c r="A5" s="29" t="str">
        <f>Cadastros!$C$3</f>
        <v>Alimentos</v>
      </c>
      <c r="B5" s="30">
        <f>SUMIF('Vendas Julho'!$C$3:$C$32,"="&amp;A5,'Vendas Julho'!$E$3:$E$32)</f>
        <v>100</v>
      </c>
      <c r="C5" s="31"/>
      <c r="D5" s="29" t="str">
        <f>Cadastros!$C$3</f>
        <v>Alimentos</v>
      </c>
      <c r="E5" s="30">
        <f>SUMIF('Vendas Agosto'!$C$3:$C$32,"="&amp;D5,'Vendas Agosto'!$E$3:$E$32)</f>
        <v>0</v>
      </c>
      <c r="F5" s="32"/>
      <c r="G5" s="29" t="str">
        <f>Cadastros!$C$3</f>
        <v>Alimentos</v>
      </c>
      <c r="H5" s="30">
        <f>SUMIF('Vendas Setembro'!$C$3:$C$32,"="&amp;G5,'Vendas Setembro'!$E$3:$E$32)</f>
        <v>0</v>
      </c>
      <c r="I5" s="33"/>
      <c r="J5" s="29" t="str">
        <f>Cadastros!$C$3</f>
        <v>Alimentos</v>
      </c>
      <c r="K5" s="30">
        <f>SUMIF('Vendas Outubro'!$C$3:$C$32,"="&amp;J5,'Vendas Outubro'!$E$3:$E$32)</f>
        <v>0</v>
      </c>
    </row>
    <row r="6">
      <c r="A6" s="29" t="str">
        <f>Cadastros!$C$4</f>
        <v>Bebida (Não alcoólica)</v>
      </c>
      <c r="B6" s="30">
        <f>SUMIF('Vendas Julho'!$C$3:$C$32,"="&amp;A6,'Vendas Julho'!$E$3:$E$32)</f>
        <v>0</v>
      </c>
      <c r="C6" s="31"/>
      <c r="D6" s="29" t="str">
        <f>Cadastros!$C$4</f>
        <v>Bebida (Não alcoólica)</v>
      </c>
      <c r="E6" s="30">
        <f>SUMIF('Vendas Agosto'!$C$3:$C$32,"="&amp;D6,'Vendas Agosto'!$E$3:$E$32)</f>
        <v>0</v>
      </c>
      <c r="F6" s="32"/>
      <c r="G6" s="29" t="str">
        <f>Cadastros!$C$4</f>
        <v>Bebida (Não alcoólica)</v>
      </c>
      <c r="H6" s="30">
        <f>SUMIF('Vendas Setembro'!$C$3:$C$32,"="&amp;G6,'Vendas Setembro'!$E$3:$E$32)</f>
        <v>0</v>
      </c>
      <c r="I6" s="33"/>
      <c r="J6" s="29" t="str">
        <f>Cadastros!$C$4</f>
        <v>Bebida (Não alcoólica)</v>
      </c>
      <c r="K6" s="30">
        <f>SUMIF('Vendas Outubro'!$C$3:$C$32,"="&amp;J6,'Vendas Outubro'!$E$3:$E$32)</f>
        <v>0</v>
      </c>
    </row>
    <row r="7">
      <c r="A7" s="29" t="str">
        <f>Cadastros!$C$5</f>
        <v>Destilados</v>
      </c>
      <c r="B7" s="30">
        <f>SUMIF('Vendas Julho'!$C$3:$C$32,"="&amp;A7,'Vendas Julho'!$E$3:$E$32)</f>
        <v>0</v>
      </c>
      <c r="C7" s="31"/>
      <c r="D7" s="29" t="str">
        <f>Cadastros!$C$5</f>
        <v>Destilados</v>
      </c>
      <c r="E7" s="30">
        <f>SUMIF('Vendas Agosto'!$C$3:$C$32,"="&amp;D7,'Vendas Agosto'!$E$3:$E$32)</f>
        <v>0</v>
      </c>
      <c r="F7" s="32"/>
      <c r="G7" s="29" t="str">
        <f>Cadastros!$C$5</f>
        <v>Destilados</v>
      </c>
      <c r="H7" s="30">
        <f>SUMIF('Vendas Setembro'!$C$3:$C$32,"="&amp;G7,'Vendas Setembro'!$E$3:$E$32)</f>
        <v>0</v>
      </c>
      <c r="I7" s="33"/>
      <c r="J7" s="29" t="str">
        <f>Cadastros!$C$5</f>
        <v>Destilados</v>
      </c>
      <c r="K7" s="30">
        <f>SUMIF('Vendas Outubro'!$C$3:$C$32,"="&amp;J7,'Vendas Outubro'!$E$3:$E$32)</f>
        <v>0</v>
      </c>
    </row>
    <row r="8">
      <c r="A8" s="29" t="str">
        <f>Cadastros!$C$6</f>
        <v>Cerveja (Engarrafada e Enlatada)</v>
      </c>
      <c r="B8" s="30">
        <f>SUMIF('Vendas Julho'!$C$3:$C$32,"="&amp;A8,'Vendas Julho'!$E$3:$E$32)</f>
        <v>0</v>
      </c>
      <c r="C8" s="31"/>
      <c r="D8" s="29" t="str">
        <f>Cadastros!$C$6</f>
        <v>Cerveja (Engarrafada e Enlatada)</v>
      </c>
      <c r="E8" s="30">
        <f>SUMIF('Vendas Agosto'!$C$3:$C$32,"="&amp;D8,'Vendas Agosto'!$E$3:$E$32)</f>
        <v>0</v>
      </c>
      <c r="F8" s="32"/>
      <c r="G8" s="29" t="str">
        <f>Cadastros!$C$6</f>
        <v>Cerveja (Engarrafada e Enlatada)</v>
      </c>
      <c r="H8" s="30">
        <f>SUMIF('Vendas Setembro'!$C$3:$C$32,"="&amp;G8,'Vendas Setembro'!$E$3:$E$32)</f>
        <v>0</v>
      </c>
      <c r="I8" s="33"/>
      <c r="J8" s="29" t="str">
        <f>Cadastros!$C$6</f>
        <v>Cerveja (Engarrafada e Enlatada)</v>
      </c>
      <c r="K8" s="30">
        <f>SUMIF('Vendas Outubro'!$C$3:$C$32,"="&amp;J8,'Vendas Outubro'!$E$3:$E$32)</f>
        <v>0</v>
      </c>
    </row>
    <row r="9">
      <c r="A9" s="29" t="str">
        <f>Cadastros!$C$7</f>
        <v>Cerveja (Barril)</v>
      </c>
      <c r="B9" s="30">
        <f>SUMIF('Vendas Julho'!$C$3:$C$32,"="&amp;A9,'Vendas Julho'!$E$3:$E$32)</f>
        <v>0</v>
      </c>
      <c r="C9" s="31"/>
      <c r="D9" s="29" t="str">
        <f>Cadastros!$C$7</f>
        <v>Cerveja (Barril)</v>
      </c>
      <c r="E9" s="30">
        <f>SUMIF('Vendas Agosto'!$C$3:$C$32,"="&amp;D9,'Vendas Agosto'!$E$3:$E$32)</f>
        <v>0</v>
      </c>
      <c r="F9" s="32"/>
      <c r="G9" s="29" t="str">
        <f>Cadastros!$C$7</f>
        <v>Cerveja (Barril)</v>
      </c>
      <c r="H9" s="30">
        <f>SUMIF('Vendas Setembro'!$C$3:$C$32,"="&amp;G9,'Vendas Setembro'!$E$3:$E$32)</f>
        <v>0</v>
      </c>
      <c r="I9" s="33"/>
      <c r="J9" s="29" t="str">
        <f>Cadastros!$C$7</f>
        <v>Cerveja (Barril)</v>
      </c>
      <c r="K9" s="30">
        <f>SUMIF('Vendas Outubro'!$C$3:$C$32,"="&amp;J9,'Vendas Outubro'!$E$3:$E$32)</f>
        <v>0</v>
      </c>
    </row>
    <row r="10">
      <c r="A10" s="29" t="str">
        <f>Cadastros!$C$8</f>
        <v>Vinho</v>
      </c>
      <c r="B10" s="30">
        <f>SUMIF('Vendas Julho'!$C$3:$C$32,"="&amp;A10,'Vendas Julho'!$E$3:$E$32)</f>
        <v>0</v>
      </c>
      <c r="C10" s="31"/>
      <c r="D10" s="29" t="str">
        <f>Cadastros!$C$8</f>
        <v>Vinho</v>
      </c>
      <c r="E10" s="30">
        <f>SUMIF('Vendas Agosto'!$C$3:$C$32,"="&amp;D10,'Vendas Agosto'!$E$3:$E$32)</f>
        <v>0</v>
      </c>
      <c r="F10" s="32"/>
      <c r="G10" s="29" t="str">
        <f>Cadastros!$C$8</f>
        <v>Vinho</v>
      </c>
      <c r="H10" s="30">
        <f>SUMIF('Vendas Setembro'!$C$3:$C$32,"="&amp;G10,'Vendas Setembro'!$E$3:$E$32)</f>
        <v>0</v>
      </c>
      <c r="I10" s="33"/>
      <c r="J10" s="29" t="str">
        <f>Cadastros!$C$8</f>
        <v>Vinho</v>
      </c>
      <c r="K10" s="30">
        <f>SUMIF('Vendas Outubro'!$C$3:$C$32,"="&amp;J10,'Vendas Outubro'!$E$3:$E$32)</f>
        <v>0</v>
      </c>
    </row>
    <row r="11">
      <c r="A11" s="29" t="str">
        <f>Cadastros!$C$9</f>
        <v>Outros</v>
      </c>
      <c r="B11" s="30">
        <f>SUMIF('Vendas Julho'!$C$3:$C$32,"="&amp;A11,'Vendas Julho'!$E$3:$E$32)</f>
        <v>0</v>
      </c>
      <c r="C11" s="31"/>
      <c r="D11" s="29" t="str">
        <f>Cadastros!$C$9</f>
        <v>Outros</v>
      </c>
      <c r="E11" s="30">
        <f>SUMIF('Vendas Agosto'!$C$3:$C$32,"="&amp;D11,'Vendas Agosto'!$E$3:$E$32)</f>
        <v>0</v>
      </c>
      <c r="F11" s="32"/>
      <c r="G11" s="29" t="str">
        <f>Cadastros!$C$9</f>
        <v>Outros</v>
      </c>
      <c r="H11" s="30">
        <f>SUMIF('Vendas Setembro'!$C$3:$C$32,"="&amp;G11,'Vendas Setembro'!$E$3:$E$32)</f>
        <v>0</v>
      </c>
      <c r="I11" s="33"/>
      <c r="J11" s="29" t="str">
        <f>Cadastros!$C$9</f>
        <v>Outros</v>
      </c>
      <c r="K11" s="30">
        <f>SUMIF('Vendas Outubro'!$C$3:$C$32,"="&amp;J11,'Vendas Outubro'!$E$3:$E$32)</f>
        <v>0</v>
      </c>
    </row>
    <row r="12">
      <c r="A12" s="34" t="s">
        <v>11</v>
      </c>
      <c r="B12" s="26"/>
      <c r="C12" s="31"/>
      <c r="D12" s="35" t="s">
        <v>11</v>
      </c>
      <c r="E12" s="26"/>
      <c r="F12" s="32"/>
      <c r="G12" s="36" t="s">
        <v>11</v>
      </c>
      <c r="H12" s="26"/>
      <c r="I12" s="33"/>
      <c r="J12" s="34" t="s">
        <v>11</v>
      </c>
      <c r="K12" s="26"/>
    </row>
    <row r="13">
      <c r="A13" s="29" t="str">
        <f>Cadastros!$C$10</f>
        <v>Descontos para Clientes</v>
      </c>
      <c r="B13" s="30">
        <f>SUMIF('Vendas Julho'!$C$3:$C$32,"="&amp;A13,'Vendas Julho'!$E$3:$E$32)</f>
        <v>0</v>
      </c>
      <c r="C13" s="31"/>
      <c r="D13" s="29" t="str">
        <f>Cadastros!$C$10</f>
        <v>Descontos para Clientes</v>
      </c>
      <c r="E13" s="30">
        <f>SUMIF('Vendas Agosto'!$C$3:$C$32,"="&amp;D13,'Vendas Agosto'!$E$3:$E$32)</f>
        <v>0</v>
      </c>
      <c r="F13" s="32"/>
      <c r="G13" s="29" t="str">
        <f>Cadastros!$C$10</f>
        <v>Descontos para Clientes</v>
      </c>
      <c r="H13" s="30">
        <f>SUMIF('Vendas Setembro'!$C$3:$C$32,"="&amp;G13,'Vendas Setembro'!$E$3:$E$32)</f>
        <v>0</v>
      </c>
      <c r="I13" s="33"/>
      <c r="J13" s="29" t="str">
        <f>Cadastros!$C$10</f>
        <v>Descontos para Clientes</v>
      </c>
      <c r="K13" s="30">
        <f>SUMIF('Vendas Outubro'!$C$3:$C$32,"="&amp;J13,'Vendas Outubro'!$E$3:$E$32)</f>
        <v>0</v>
      </c>
    </row>
    <row r="14">
      <c r="A14" s="29" t="str">
        <f>Cadastros!$C$11</f>
        <v>Itens Cortesia</v>
      </c>
      <c r="B14" s="30">
        <f>SUMIF('Vendas Julho'!$C$3:$C$32,"="&amp;A14,'Vendas Julho'!$E$3:$E$32)</f>
        <v>0</v>
      </c>
      <c r="C14" s="31"/>
      <c r="D14" s="29" t="str">
        <f>Cadastros!$C$11</f>
        <v>Itens Cortesia</v>
      </c>
      <c r="E14" s="30">
        <f>SUMIF('Vendas Agosto'!$C$3:$C$32,"="&amp;D14,'Vendas Agosto'!$E$3:$E$32)</f>
        <v>0</v>
      </c>
      <c r="F14" s="32"/>
      <c r="G14" s="29" t="str">
        <f>Cadastros!$C$11</f>
        <v>Itens Cortesia</v>
      </c>
      <c r="H14" s="30">
        <f>SUMIF('Vendas Setembro'!$C$3:$C$32,"="&amp;G14,'Vendas Setembro'!$E$3:$E$32)</f>
        <v>0</v>
      </c>
      <c r="I14" s="33"/>
      <c r="J14" s="29" t="str">
        <f>Cadastros!$C$11</f>
        <v>Itens Cortesia</v>
      </c>
      <c r="K14" s="30">
        <f>SUMIF('Vendas Outubro'!$C$3:$C$32,"="&amp;J14,'Vendas Outubro'!$E$3:$E$32)</f>
        <v>0</v>
      </c>
    </row>
    <row r="15">
      <c r="A15" s="29" t="str">
        <f>Cadastros!$C$12</f>
        <v>Descontos para Funcionários</v>
      </c>
      <c r="B15" s="30">
        <f>SUMIF('Vendas Julho'!$C$3:$C$32,"="&amp;A15,'Vendas Julho'!$E$3:$E$32)</f>
        <v>0</v>
      </c>
      <c r="C15" s="31"/>
      <c r="D15" s="29" t="str">
        <f>Cadastros!$C$12</f>
        <v>Descontos para Funcionários</v>
      </c>
      <c r="E15" s="30">
        <f>SUMIF('Vendas Agosto'!$C$3:$C$32,"="&amp;D15,'Vendas Agosto'!$E$3:$E$32)</f>
        <v>0</v>
      </c>
      <c r="F15" s="32"/>
      <c r="G15" s="29" t="str">
        <f>Cadastros!$C$12</f>
        <v>Descontos para Funcionários</v>
      </c>
      <c r="H15" s="30">
        <f>SUMIF('Vendas Setembro'!$C$3:$C$32,"="&amp;G15,'Vendas Setembro'!$E$3:$E$32)</f>
        <v>0</v>
      </c>
      <c r="I15" s="33"/>
      <c r="J15" s="29" t="str">
        <f>Cadastros!$C$12</f>
        <v>Descontos para Funcionários</v>
      </c>
      <c r="K15" s="30">
        <f>SUMIF('Vendas Outubro'!$C$3:$C$32,"="&amp;J15,'Vendas Outubro'!$E$3:$E$32)</f>
        <v>0</v>
      </c>
    </row>
    <row r="16">
      <c r="A16" s="29" t="str">
        <f>Cadastros!$C$13</f>
        <v>Outros</v>
      </c>
      <c r="B16" s="30">
        <f>SUMIF('Vendas Julho'!$C$3:$C$32,"="&amp;A16,'Vendas Julho'!$E$3:$E$32)</f>
        <v>0</v>
      </c>
      <c r="C16" s="31"/>
      <c r="D16" s="29" t="str">
        <f>Cadastros!$C$13</f>
        <v>Outros</v>
      </c>
      <c r="E16" s="30">
        <f>SUMIF('Vendas Agosto'!$C$3:$C$32,"="&amp;D16,'Vendas Agosto'!$E$3:$E$32)</f>
        <v>0</v>
      </c>
      <c r="F16" s="32"/>
      <c r="G16" s="29" t="str">
        <f>Cadastros!$C$13</f>
        <v>Outros</v>
      </c>
      <c r="H16" s="30">
        <f>SUMIF('Vendas Setembro'!$C$3:$C$32,"="&amp;G16,'Vendas Setembro'!$E$3:$E$32)</f>
        <v>0</v>
      </c>
      <c r="I16" s="33"/>
      <c r="J16" s="29" t="str">
        <f>Cadastros!$C$13</f>
        <v>Outros</v>
      </c>
      <c r="K16" s="30">
        <f>SUMIF('Vendas Outubro'!$C$3:$C$32,"="&amp;J16,'Vendas Outubro'!$E$3:$E$32)</f>
        <v>0</v>
      </c>
    </row>
    <row r="17">
      <c r="A17" s="37" t="s">
        <v>12</v>
      </c>
      <c r="B17" s="38">
        <f>sum(B5:B11)-sum(B13:B16)</f>
        <v>100</v>
      </c>
      <c r="C17" s="31"/>
      <c r="D17" s="37" t="s">
        <v>12</v>
      </c>
      <c r="E17" s="39">
        <f>sum(E5:E11)-sum(E13:E16)</f>
        <v>0</v>
      </c>
      <c r="F17" s="32"/>
      <c r="G17" s="40" t="s">
        <v>12</v>
      </c>
      <c r="H17" s="39">
        <f>sum(H5:H11)-sum(H13:H16)</f>
        <v>0</v>
      </c>
      <c r="I17" s="33"/>
      <c r="J17" s="37" t="s">
        <v>12</v>
      </c>
      <c r="K17" s="39">
        <f>sum(K5:K11)-sum(K13:K16)</f>
        <v>0</v>
      </c>
    </row>
    <row r="18">
      <c r="A18" s="24"/>
      <c r="B18" s="24"/>
      <c r="C18" s="41"/>
      <c r="D18" s="42"/>
      <c r="E18" s="43"/>
      <c r="F18" s="41"/>
      <c r="G18" s="24"/>
      <c r="H18" s="24"/>
      <c r="I18" s="24"/>
      <c r="J18" s="24"/>
      <c r="K18" s="24"/>
    </row>
    <row r="19">
      <c r="A19" s="25" t="s">
        <v>13</v>
      </c>
      <c r="B19" s="26"/>
      <c r="C19" s="27"/>
      <c r="D19" s="25" t="s">
        <v>14</v>
      </c>
      <c r="E19" s="26"/>
      <c r="F19" s="27"/>
      <c r="G19" s="25"/>
      <c r="H19" s="26"/>
      <c r="I19" s="27"/>
      <c r="J19" s="25"/>
      <c r="K19" s="26"/>
    </row>
    <row r="20">
      <c r="A20" s="29" t="str">
        <f>Cadastros!$C$3</f>
        <v>Alimentos</v>
      </c>
      <c r="B20" s="30">
        <f>SUMIF('Vendas Novembro'!$C$3:$C$32,"="&amp;A20,'Vendas Novembro'!$E$3:$E$32)</f>
        <v>0</v>
      </c>
      <c r="C20" s="31"/>
      <c r="D20" s="29" t="str">
        <f>Cadastros!$C$3</f>
        <v>Alimentos</v>
      </c>
      <c r="E20" s="30">
        <f>SUMIF('Vendas Dezembro'!$C$3:$C$32,"="&amp;D20,'Vendas Dezembro'!$E$3:$E$32)</f>
        <v>0</v>
      </c>
      <c r="F20" s="31"/>
      <c r="G20" s="29" t="s">
        <v>15</v>
      </c>
      <c r="H20" s="44" t="s">
        <v>16</v>
      </c>
      <c r="I20" s="31"/>
      <c r="J20" s="29" t="s">
        <v>15</v>
      </c>
      <c r="K20" s="44" t="s">
        <v>17</v>
      </c>
    </row>
    <row r="21">
      <c r="A21" s="29" t="str">
        <f>Cadastros!$C$4</f>
        <v>Bebida (Não alcoólica)</v>
      </c>
      <c r="B21" s="30">
        <f>SUMIF('Vendas Novembro'!$C$3:$C$32,"="&amp;A21,'Vendas Novembro'!$E$3:$E$32)</f>
        <v>0</v>
      </c>
      <c r="C21" s="31"/>
      <c r="D21" s="29" t="str">
        <f>Cadastros!$C$4</f>
        <v>Bebida (Não alcoólica)</v>
      </c>
      <c r="E21" s="30">
        <f>SUMIF('Vendas Dezembro'!$C$3:$C$32,"="&amp;D21,'Vendas Dezembro'!$E$3:$E$32)</f>
        <v>0</v>
      </c>
      <c r="F21" s="31"/>
      <c r="G21" s="29" t="s">
        <v>18</v>
      </c>
      <c r="H21" s="44" t="s">
        <v>19</v>
      </c>
      <c r="I21" s="31"/>
      <c r="J21" s="29" t="s">
        <v>18</v>
      </c>
      <c r="K21" s="44" t="s">
        <v>20</v>
      </c>
    </row>
    <row r="22">
      <c r="A22" s="29" t="str">
        <f>Cadastros!$C$5</f>
        <v>Destilados</v>
      </c>
      <c r="B22" s="30">
        <f>SUMIF('Vendas Novembro'!$C$3:$C$32,"="&amp;A22,'Vendas Novembro'!$E$3:$E$32)</f>
        <v>0</v>
      </c>
      <c r="C22" s="31"/>
      <c r="D22" s="29" t="str">
        <f>Cadastros!$C$5</f>
        <v>Destilados</v>
      </c>
      <c r="E22" s="30">
        <f>SUMIF('Vendas Dezembro'!$C$3:$C$32,"="&amp;D22,'Vendas Dezembro'!$E$3:$E$32)</f>
        <v>0</v>
      </c>
      <c r="F22" s="31"/>
      <c r="G22" s="29" t="s">
        <v>21</v>
      </c>
      <c r="H22" s="44" t="s">
        <v>22</v>
      </c>
      <c r="I22" s="31"/>
      <c r="J22" s="29" t="s">
        <v>21</v>
      </c>
      <c r="K22" s="44" t="s">
        <v>23</v>
      </c>
    </row>
    <row r="23">
      <c r="A23" s="29" t="str">
        <f>Cadastros!$C$6</f>
        <v>Cerveja (Engarrafada e Enlatada)</v>
      </c>
      <c r="B23" s="30">
        <f>SUMIF('Vendas Novembro'!$C$3:$C$32,"="&amp;A23,'Vendas Novembro'!$E$3:$E$32)</f>
        <v>0</v>
      </c>
      <c r="C23" s="31"/>
      <c r="D23" s="29" t="str">
        <f>Cadastros!$C$6</f>
        <v>Cerveja (Engarrafada e Enlatada)</v>
      </c>
      <c r="E23" s="30">
        <f>SUMIF('Vendas Dezembro'!$C$3:$C$32,"="&amp;D23,'Vendas Dezembro'!$E$3:$E$32)</f>
        <v>0</v>
      </c>
      <c r="F23" s="31"/>
      <c r="G23" s="29" t="s">
        <v>24</v>
      </c>
      <c r="H23" s="44" t="s">
        <v>25</v>
      </c>
      <c r="I23" s="31"/>
      <c r="J23" s="29" t="s">
        <v>24</v>
      </c>
      <c r="K23" s="44" t="s">
        <v>25</v>
      </c>
    </row>
    <row r="24">
      <c r="A24" s="29" t="str">
        <f>Cadastros!$C$7</f>
        <v>Cerveja (Barril)</v>
      </c>
      <c r="B24" s="30">
        <f>SUMIF('Vendas Novembro'!$C$3:$C$32,"="&amp;A24,'Vendas Novembro'!$E$3:$E$32)</f>
        <v>0</v>
      </c>
      <c r="C24" s="31"/>
      <c r="D24" s="29" t="str">
        <f>Cadastros!$C$7</f>
        <v>Cerveja (Barril)</v>
      </c>
      <c r="E24" s="30">
        <f>SUMIF('Vendas Dezembro'!$C$3:$C$32,"="&amp;D24,'Vendas Dezembro'!$E$3:$E$32)</f>
        <v>0</v>
      </c>
      <c r="F24" s="31"/>
      <c r="G24" s="29" t="s">
        <v>26</v>
      </c>
      <c r="H24" s="44" t="s">
        <v>27</v>
      </c>
      <c r="I24" s="31"/>
      <c r="J24" s="29" t="s">
        <v>26</v>
      </c>
      <c r="K24" s="44" t="s">
        <v>27</v>
      </c>
    </row>
    <row r="25">
      <c r="A25" s="29" t="str">
        <f>Cadastros!$C$8</f>
        <v>Vinho</v>
      </c>
      <c r="B25" s="30">
        <f>SUMIF('Vendas Novembro'!$C$3:$C$32,"="&amp;A25,'Vendas Novembro'!$E$3:$E$32)</f>
        <v>0</v>
      </c>
      <c r="C25" s="31"/>
      <c r="D25" s="29" t="str">
        <f>Cadastros!$C$8</f>
        <v>Vinho</v>
      </c>
      <c r="E25" s="30">
        <f>SUMIF('Vendas Dezembro'!$C$3:$C$32,"="&amp;D25,'Vendas Dezembro'!$E$3:$E$32)</f>
        <v>0</v>
      </c>
      <c r="F25" s="31"/>
      <c r="G25" s="29" t="s">
        <v>28</v>
      </c>
      <c r="H25" s="44" t="s">
        <v>29</v>
      </c>
      <c r="I25" s="31"/>
      <c r="J25" s="29" t="s">
        <v>28</v>
      </c>
      <c r="K25" s="44" t="s">
        <v>29</v>
      </c>
    </row>
    <row r="26">
      <c r="A26" s="29" t="str">
        <f>Cadastros!$C$9</f>
        <v>Outros</v>
      </c>
      <c r="B26" s="30">
        <f>SUMIF('Vendas Novembro'!$C$3:$C$32,"="&amp;A26,'Vendas Novembro'!$E$3:$E$32)</f>
        <v>0</v>
      </c>
      <c r="C26" s="31"/>
      <c r="D26" s="29" t="str">
        <f>Cadastros!$C$9</f>
        <v>Outros</v>
      </c>
      <c r="E26" s="30">
        <f>SUMIF('Vendas Dezembro'!$C$3:$C$32,"="&amp;D26,'Vendas Dezembro'!$E$3:$E$32)</f>
        <v>0</v>
      </c>
      <c r="F26" s="31"/>
      <c r="G26" s="29" t="s">
        <v>30</v>
      </c>
      <c r="H26" s="44" t="s">
        <v>31</v>
      </c>
      <c r="I26" s="31"/>
      <c r="J26" s="29" t="s">
        <v>30</v>
      </c>
      <c r="K26" s="44" t="s">
        <v>31</v>
      </c>
    </row>
    <row r="27">
      <c r="A27" s="34" t="s">
        <v>11</v>
      </c>
      <c r="B27" s="26"/>
      <c r="C27" s="31"/>
      <c r="D27" s="34" t="s">
        <v>11</v>
      </c>
      <c r="E27" s="26"/>
      <c r="F27" s="31"/>
      <c r="G27" s="34" t="s">
        <v>11</v>
      </c>
      <c r="H27" s="26"/>
      <c r="I27" s="31"/>
      <c r="J27" s="34" t="s">
        <v>11</v>
      </c>
      <c r="K27" s="26"/>
    </row>
    <row r="28">
      <c r="A28" s="29" t="str">
        <f>Cadastros!$C$10</f>
        <v>Descontos para Clientes</v>
      </c>
      <c r="B28" s="30">
        <f>SUMIF('Vendas Novembro'!$C$3:$C$32,"="&amp;A28,'Vendas Novembro'!$E$3:$E$32)</f>
        <v>0</v>
      </c>
      <c r="C28" s="31"/>
      <c r="D28" s="29" t="str">
        <f>Cadastros!$C$10</f>
        <v>Descontos para Clientes</v>
      </c>
      <c r="E28" s="30">
        <f>SUMIF('Vendas Dezembro'!$C$3:$C$32,"="&amp;D28,'Vendas Dezembro'!$E$3:$E$32)</f>
        <v>0</v>
      </c>
      <c r="F28" s="31"/>
      <c r="G28" s="45" t="s">
        <v>32</v>
      </c>
      <c r="H28" s="46" t="s">
        <v>33</v>
      </c>
      <c r="I28" s="31"/>
      <c r="J28" s="45" t="s">
        <v>32</v>
      </c>
      <c r="K28" s="46" t="s">
        <v>34</v>
      </c>
    </row>
    <row r="29">
      <c r="A29" s="29" t="str">
        <f>Cadastros!$C$11</f>
        <v>Itens Cortesia</v>
      </c>
      <c r="B29" s="30">
        <f>SUMIF('Vendas Novembro'!$C$3:$C$32,"="&amp;A29,'Vendas Novembro'!$E$3:$E$32)</f>
        <v>0</v>
      </c>
      <c r="C29" s="31"/>
      <c r="D29" s="29" t="str">
        <f>Cadastros!$C$11</f>
        <v>Itens Cortesia</v>
      </c>
      <c r="E29" s="30">
        <f>SUMIF('Vendas Dezembro'!$C$3:$C$32,"="&amp;D29,'Vendas Dezembro'!$E$3:$E$32)</f>
        <v>0</v>
      </c>
      <c r="F29" s="31"/>
      <c r="G29" s="45" t="s">
        <v>35</v>
      </c>
      <c r="H29" s="46" t="s">
        <v>36</v>
      </c>
      <c r="I29" s="31"/>
      <c r="J29" s="45" t="s">
        <v>35</v>
      </c>
      <c r="K29" s="46" t="s">
        <v>37</v>
      </c>
    </row>
    <row r="30">
      <c r="A30" s="29" t="str">
        <f>Cadastros!$C$12</f>
        <v>Descontos para Funcionários</v>
      </c>
      <c r="B30" s="30">
        <f>SUMIF('Vendas Novembro'!$C$3:$C$32,"="&amp;A30,'Vendas Novembro'!$E$3:$E$32)</f>
        <v>0</v>
      </c>
      <c r="C30" s="31"/>
      <c r="D30" s="29" t="str">
        <f>Cadastros!$C$12</f>
        <v>Descontos para Funcionários</v>
      </c>
      <c r="E30" s="30">
        <f>SUMIF('Vendas Dezembro'!$C$3:$C$32,"="&amp;D30,'Vendas Dezembro'!$E$3:$E$32)</f>
        <v>0</v>
      </c>
      <c r="F30" s="31"/>
      <c r="G30" s="45" t="s">
        <v>38</v>
      </c>
      <c r="H30" s="46" t="s">
        <v>37</v>
      </c>
      <c r="I30" s="31"/>
      <c r="J30" s="45" t="s">
        <v>38</v>
      </c>
      <c r="K30" s="46" t="s">
        <v>39</v>
      </c>
    </row>
    <row r="31">
      <c r="A31" s="29" t="str">
        <f>Cadastros!$C$13</f>
        <v>Outros</v>
      </c>
      <c r="B31" s="30">
        <f>SUMIF('Vendas Novembro'!$C$3:$C$32,"="&amp;A31,'Vendas Novembro'!$E$3:$E$32)</f>
        <v>0</v>
      </c>
      <c r="C31" s="31"/>
      <c r="D31" s="29" t="str">
        <f>Cadastros!$C$13</f>
        <v>Outros</v>
      </c>
      <c r="E31" s="30">
        <f>SUMIF('Vendas Dezembro'!$C$3:$C$32,"="&amp;D31,'Vendas Dezembro'!$E$3:$E$32)</f>
        <v>0</v>
      </c>
      <c r="F31" s="31"/>
      <c r="G31" s="45" t="s">
        <v>30</v>
      </c>
      <c r="H31" s="46" t="s">
        <v>31</v>
      </c>
      <c r="I31" s="31"/>
      <c r="J31" s="45" t="s">
        <v>30</v>
      </c>
      <c r="K31" s="46" t="s">
        <v>31</v>
      </c>
    </row>
    <row r="32">
      <c r="A32" s="37" t="s">
        <v>12</v>
      </c>
      <c r="B32" s="39">
        <f>sum(B20:B26)-sum(B28:B31)</f>
        <v>0</v>
      </c>
      <c r="C32" s="31"/>
      <c r="D32" s="37" t="s">
        <v>12</v>
      </c>
      <c r="E32" s="39">
        <f>sum(E20:E26)-sum(E28:E31)</f>
        <v>0</v>
      </c>
      <c r="F32" s="31"/>
      <c r="G32" s="37" t="s">
        <v>12</v>
      </c>
      <c r="H32" s="39">
        <f>sum(H20:H26)-sum(H28:H31)</f>
        <v>0</v>
      </c>
      <c r="I32" s="31"/>
      <c r="J32" s="37" t="s">
        <v>12</v>
      </c>
      <c r="K32" s="39">
        <f>sum(K20:K26)-sum(K28:K31)</f>
        <v>0</v>
      </c>
    </row>
    <row r="33">
      <c r="A33" s="24"/>
      <c r="B33" s="24"/>
      <c r="C33" s="41"/>
      <c r="D33" s="43"/>
      <c r="E33" s="43"/>
      <c r="F33" s="41"/>
      <c r="G33" s="24"/>
      <c r="H33" s="24"/>
      <c r="I33" s="24"/>
      <c r="J33" s="24"/>
      <c r="K33" s="24"/>
    </row>
    <row r="34">
      <c r="A34" s="25"/>
      <c r="B34" s="26"/>
      <c r="C34" s="27"/>
      <c r="D34" s="25"/>
      <c r="E34" s="26"/>
      <c r="F34" s="27"/>
      <c r="G34" s="25"/>
      <c r="H34" s="26"/>
      <c r="I34" s="27"/>
      <c r="J34" s="25"/>
      <c r="K34" s="26"/>
    </row>
    <row r="35">
      <c r="A35" s="29" t="s">
        <v>15</v>
      </c>
      <c r="B35" s="44" t="s">
        <v>40</v>
      </c>
      <c r="C35" s="31"/>
      <c r="D35" s="29" t="s">
        <v>15</v>
      </c>
      <c r="E35" s="44" t="s">
        <v>17</v>
      </c>
      <c r="F35" s="31"/>
      <c r="G35" s="29" t="s">
        <v>15</v>
      </c>
      <c r="H35" s="44" t="s">
        <v>16</v>
      </c>
      <c r="I35" s="31"/>
      <c r="J35" s="29" t="s">
        <v>15</v>
      </c>
      <c r="K35" s="44" t="s">
        <v>17</v>
      </c>
    </row>
    <row r="36">
      <c r="A36" s="29" t="s">
        <v>18</v>
      </c>
      <c r="B36" s="44" t="s">
        <v>41</v>
      </c>
      <c r="C36" s="31"/>
      <c r="D36" s="29" t="s">
        <v>18</v>
      </c>
      <c r="E36" s="44" t="s">
        <v>20</v>
      </c>
      <c r="F36" s="31"/>
      <c r="G36" s="29" t="s">
        <v>18</v>
      </c>
      <c r="H36" s="44" t="s">
        <v>19</v>
      </c>
      <c r="I36" s="31"/>
      <c r="J36" s="29" t="s">
        <v>18</v>
      </c>
      <c r="K36" s="44" t="s">
        <v>20</v>
      </c>
    </row>
    <row r="37">
      <c r="A37" s="29" t="s">
        <v>21</v>
      </c>
      <c r="B37" s="44" t="s">
        <v>42</v>
      </c>
      <c r="C37" s="31"/>
      <c r="D37" s="29" t="s">
        <v>21</v>
      </c>
      <c r="E37" s="44" t="s">
        <v>23</v>
      </c>
      <c r="F37" s="31"/>
      <c r="G37" s="29" t="s">
        <v>21</v>
      </c>
      <c r="H37" s="44" t="s">
        <v>22</v>
      </c>
      <c r="I37" s="31"/>
      <c r="J37" s="29" t="s">
        <v>21</v>
      </c>
      <c r="K37" s="44" t="s">
        <v>23</v>
      </c>
    </row>
    <row r="38">
      <c r="A38" s="29" t="s">
        <v>24</v>
      </c>
      <c r="B38" s="44" t="s">
        <v>43</v>
      </c>
      <c r="C38" s="31"/>
      <c r="D38" s="29" t="s">
        <v>24</v>
      </c>
      <c r="E38" s="44" t="s">
        <v>25</v>
      </c>
      <c r="F38" s="31"/>
      <c r="G38" s="29" t="s">
        <v>24</v>
      </c>
      <c r="H38" s="44" t="s">
        <v>25</v>
      </c>
      <c r="I38" s="31"/>
      <c r="J38" s="29" t="s">
        <v>24</v>
      </c>
      <c r="K38" s="44" t="s">
        <v>25</v>
      </c>
    </row>
    <row r="39">
      <c r="A39" s="29" t="s">
        <v>26</v>
      </c>
      <c r="B39" s="44" t="s">
        <v>44</v>
      </c>
      <c r="C39" s="31"/>
      <c r="D39" s="29" t="s">
        <v>26</v>
      </c>
      <c r="E39" s="44" t="s">
        <v>27</v>
      </c>
      <c r="F39" s="31"/>
      <c r="G39" s="29" t="s">
        <v>26</v>
      </c>
      <c r="H39" s="44" t="s">
        <v>27</v>
      </c>
      <c r="I39" s="31"/>
      <c r="J39" s="29" t="s">
        <v>26</v>
      </c>
      <c r="K39" s="44" t="s">
        <v>27</v>
      </c>
    </row>
    <row r="40">
      <c r="A40" s="29" t="s">
        <v>28</v>
      </c>
      <c r="B40" s="44" t="s">
        <v>45</v>
      </c>
      <c r="C40" s="31"/>
      <c r="D40" s="29" t="s">
        <v>28</v>
      </c>
      <c r="E40" s="44" t="s">
        <v>29</v>
      </c>
      <c r="F40" s="31"/>
      <c r="G40" s="29" t="s">
        <v>28</v>
      </c>
      <c r="H40" s="44" t="s">
        <v>29</v>
      </c>
      <c r="I40" s="31"/>
      <c r="J40" s="29" t="s">
        <v>28</v>
      </c>
      <c r="K40" s="44" t="s">
        <v>29</v>
      </c>
    </row>
    <row r="41">
      <c r="A41" s="29" t="s">
        <v>30</v>
      </c>
      <c r="B41" s="44" t="s">
        <v>31</v>
      </c>
      <c r="C41" s="31"/>
      <c r="D41" s="29" t="s">
        <v>30</v>
      </c>
      <c r="E41" s="44" t="s">
        <v>31</v>
      </c>
      <c r="F41" s="31"/>
      <c r="G41" s="29" t="s">
        <v>30</v>
      </c>
      <c r="H41" s="44" t="s">
        <v>31</v>
      </c>
      <c r="I41" s="31"/>
      <c r="J41" s="29" t="s">
        <v>30</v>
      </c>
      <c r="K41" s="44" t="s">
        <v>31</v>
      </c>
    </row>
    <row r="42">
      <c r="A42" s="34" t="s">
        <v>11</v>
      </c>
      <c r="B42" s="26"/>
      <c r="C42" s="31"/>
      <c r="D42" s="34" t="s">
        <v>11</v>
      </c>
      <c r="E42" s="26"/>
      <c r="F42" s="31"/>
      <c r="G42" s="34" t="s">
        <v>11</v>
      </c>
      <c r="H42" s="26"/>
      <c r="I42" s="31"/>
      <c r="J42" s="34" t="s">
        <v>11</v>
      </c>
      <c r="K42" s="26"/>
    </row>
    <row r="43">
      <c r="A43" s="45" t="s">
        <v>32</v>
      </c>
      <c r="B43" s="46" t="s">
        <v>29</v>
      </c>
      <c r="C43" s="31"/>
      <c r="D43" s="45" t="s">
        <v>32</v>
      </c>
      <c r="E43" s="46" t="s">
        <v>34</v>
      </c>
      <c r="F43" s="31"/>
      <c r="G43" s="45" t="s">
        <v>32</v>
      </c>
      <c r="H43" s="46" t="s">
        <v>33</v>
      </c>
      <c r="I43" s="31"/>
      <c r="J43" s="45" t="s">
        <v>32</v>
      </c>
      <c r="K43" s="46" t="s">
        <v>34</v>
      </c>
    </row>
    <row r="44">
      <c r="A44" s="45" t="s">
        <v>35</v>
      </c>
      <c r="B44" s="46" t="s">
        <v>46</v>
      </c>
      <c r="C44" s="31"/>
      <c r="D44" s="45" t="s">
        <v>35</v>
      </c>
      <c r="E44" s="46" t="s">
        <v>47</v>
      </c>
      <c r="F44" s="31"/>
      <c r="G44" s="45" t="s">
        <v>35</v>
      </c>
      <c r="H44" s="46" t="s">
        <v>48</v>
      </c>
      <c r="I44" s="31"/>
      <c r="J44" s="45" t="s">
        <v>35</v>
      </c>
      <c r="K44" s="46" t="s">
        <v>49</v>
      </c>
    </row>
    <row r="45">
      <c r="A45" s="45" t="s">
        <v>38</v>
      </c>
      <c r="B45" s="46" t="s">
        <v>50</v>
      </c>
      <c r="C45" s="31"/>
      <c r="D45" s="45" t="s">
        <v>38</v>
      </c>
      <c r="E45" s="46" t="s">
        <v>39</v>
      </c>
      <c r="F45" s="31"/>
      <c r="G45" s="45" t="s">
        <v>38</v>
      </c>
      <c r="H45" s="46" t="s">
        <v>37</v>
      </c>
      <c r="I45" s="31"/>
      <c r="J45" s="45" t="s">
        <v>38</v>
      </c>
      <c r="K45" s="46" t="s">
        <v>31</v>
      </c>
    </row>
    <row r="46">
      <c r="A46" s="45" t="s">
        <v>30</v>
      </c>
      <c r="B46" s="46" t="s">
        <v>31</v>
      </c>
      <c r="C46" s="31"/>
      <c r="D46" s="45" t="s">
        <v>30</v>
      </c>
      <c r="E46" s="46" t="s">
        <v>31</v>
      </c>
      <c r="F46" s="31"/>
      <c r="G46" s="45" t="s">
        <v>30</v>
      </c>
      <c r="H46" s="46" t="s">
        <v>31</v>
      </c>
      <c r="I46" s="31"/>
      <c r="J46" s="45" t="s">
        <v>30</v>
      </c>
      <c r="K46" s="46" t="s">
        <v>31</v>
      </c>
    </row>
    <row r="47">
      <c r="A47" s="37" t="s">
        <v>12</v>
      </c>
      <c r="B47" s="47">
        <f>sum(B35:B41)-sum(B43:B46)</f>
        <v>0</v>
      </c>
      <c r="C47" s="31"/>
      <c r="D47" s="37" t="s">
        <v>12</v>
      </c>
      <c r="E47" s="47">
        <f>sum(E35:E41)-sum(E43:E46)</f>
        <v>0</v>
      </c>
      <c r="F47" s="31"/>
      <c r="G47" s="37" t="s">
        <v>12</v>
      </c>
      <c r="H47" s="47">
        <f>sum(H35:H41)-sum(H43:H46)</f>
        <v>0</v>
      </c>
      <c r="I47" s="31"/>
      <c r="J47" s="37" t="s">
        <v>12</v>
      </c>
      <c r="K47" s="47">
        <f>sum(K35:K41)-sum(K43:K46)</f>
        <v>0</v>
      </c>
    </row>
    <row r="48">
      <c r="F48" s="43"/>
      <c r="G48" s="48"/>
      <c r="H48" s="48"/>
      <c r="I48" s="48"/>
      <c r="J48" s="48"/>
      <c r="K48" s="48"/>
    </row>
    <row r="49">
      <c r="F49" s="41"/>
      <c r="G49" s="24"/>
      <c r="H49" s="24"/>
      <c r="I49" s="24"/>
      <c r="J49" s="24"/>
      <c r="K49" s="24"/>
    </row>
    <row r="50">
      <c r="F50" s="41"/>
      <c r="G50" s="24"/>
      <c r="H50" s="24"/>
      <c r="I50" s="24"/>
      <c r="J50" s="24"/>
      <c r="K50" s="24"/>
    </row>
    <row r="51">
      <c r="F51" s="41"/>
      <c r="G51" s="24"/>
      <c r="H51" s="24"/>
      <c r="I51" s="24"/>
      <c r="J51" s="24"/>
      <c r="K51" s="24"/>
    </row>
    <row r="52">
      <c r="F52" s="49"/>
      <c r="G52" s="48"/>
      <c r="H52" s="48"/>
      <c r="I52" s="48"/>
      <c r="J52" s="48"/>
      <c r="K52" s="48"/>
    </row>
    <row r="53">
      <c r="F53" s="49"/>
      <c r="G53" s="49"/>
      <c r="H53" s="49"/>
      <c r="I53" s="49"/>
      <c r="J53" s="49"/>
      <c r="K53" s="49"/>
    </row>
    <row r="54">
      <c r="F54" s="49"/>
      <c r="G54" s="49"/>
      <c r="H54" s="49"/>
      <c r="I54" s="49"/>
      <c r="J54" s="49"/>
      <c r="K54" s="49"/>
    </row>
    <row r="55">
      <c r="F55" s="49"/>
      <c r="G55" s="49"/>
      <c r="H55" s="49"/>
      <c r="I55" s="49"/>
      <c r="J55" s="49"/>
      <c r="K55" s="49"/>
    </row>
  </sheetData>
  <mergeCells count="29">
    <mergeCell ref="G4:H4"/>
    <mergeCell ref="J4:K4"/>
    <mergeCell ref="A1:A2"/>
    <mergeCell ref="B1:D1"/>
    <mergeCell ref="E1:G1"/>
    <mergeCell ref="B2:D2"/>
    <mergeCell ref="E2:G2"/>
    <mergeCell ref="A4:B4"/>
    <mergeCell ref="D4:E4"/>
    <mergeCell ref="A12:B12"/>
    <mergeCell ref="D12:E12"/>
    <mergeCell ref="G12:H12"/>
    <mergeCell ref="J12:K12"/>
    <mergeCell ref="D19:E19"/>
    <mergeCell ref="G19:H19"/>
    <mergeCell ref="J19:K19"/>
    <mergeCell ref="G34:H34"/>
    <mergeCell ref="J34:K34"/>
    <mergeCell ref="A42:B42"/>
    <mergeCell ref="D42:E42"/>
    <mergeCell ref="G42:H42"/>
    <mergeCell ref="J42:K42"/>
    <mergeCell ref="A19:B19"/>
    <mergeCell ref="A27:B27"/>
    <mergeCell ref="D27:E27"/>
    <mergeCell ref="G27:H27"/>
    <mergeCell ref="J27:K27"/>
    <mergeCell ref="A34:B34"/>
    <mergeCell ref="D34:E34"/>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63"/>
    <col customWidth="1" min="2" max="2" width="37.63"/>
    <col customWidth="1" min="3" max="3" width="28.0"/>
  </cols>
  <sheetData>
    <row r="1" ht="10.5" customHeight="1">
      <c r="B1" s="50"/>
      <c r="C1" s="51"/>
    </row>
    <row r="2">
      <c r="B2" s="52" t="s">
        <v>51</v>
      </c>
      <c r="C2" s="53" t="s">
        <v>52</v>
      </c>
    </row>
    <row r="3">
      <c r="B3" s="54" t="s">
        <v>53</v>
      </c>
      <c r="C3" s="55" t="s">
        <v>15</v>
      </c>
    </row>
    <row r="4">
      <c r="B4" s="54" t="s">
        <v>54</v>
      </c>
      <c r="C4" s="55" t="s">
        <v>18</v>
      </c>
    </row>
    <row r="5">
      <c r="B5" s="54" t="s">
        <v>55</v>
      </c>
      <c r="C5" s="55" t="s">
        <v>21</v>
      </c>
    </row>
    <row r="6">
      <c r="B6" s="54" t="s">
        <v>56</v>
      </c>
      <c r="C6" s="55" t="s">
        <v>24</v>
      </c>
    </row>
    <row r="7">
      <c r="B7" s="54" t="s">
        <v>57</v>
      </c>
      <c r="C7" s="55" t="s">
        <v>26</v>
      </c>
    </row>
    <row r="8">
      <c r="B8" s="54" t="s">
        <v>58</v>
      </c>
      <c r="C8" s="55" t="s">
        <v>28</v>
      </c>
    </row>
    <row r="9">
      <c r="B9" s="54" t="s">
        <v>59</v>
      </c>
      <c r="C9" s="55" t="s">
        <v>30</v>
      </c>
    </row>
    <row r="10">
      <c r="B10" s="54" t="s">
        <v>60</v>
      </c>
      <c r="C10" s="55" t="s">
        <v>32</v>
      </c>
    </row>
    <row r="11">
      <c r="B11" s="54" t="s">
        <v>61</v>
      </c>
      <c r="C11" s="55" t="s">
        <v>35</v>
      </c>
    </row>
    <row r="12">
      <c r="B12" s="54" t="s">
        <v>62</v>
      </c>
      <c r="C12" s="55" t="s">
        <v>38</v>
      </c>
    </row>
    <row r="13">
      <c r="B13" s="54" t="s">
        <v>63</v>
      </c>
      <c r="C13" s="55" t="s">
        <v>30</v>
      </c>
    </row>
    <row r="14">
      <c r="B14" s="54" t="s">
        <v>64</v>
      </c>
      <c r="C14" s="56"/>
    </row>
    <row r="15">
      <c r="B15" s="54" t="s">
        <v>65</v>
      </c>
      <c r="C15" s="56"/>
    </row>
    <row r="16">
      <c r="B16" s="54" t="s">
        <v>66</v>
      </c>
      <c r="C16" s="56"/>
    </row>
    <row r="17">
      <c r="B17" s="57" t="s">
        <v>67</v>
      </c>
      <c r="C17" s="56"/>
    </row>
    <row r="18">
      <c r="B18" s="54"/>
      <c r="C18" s="58"/>
    </row>
    <row r="19">
      <c r="B19" s="54"/>
      <c r="C19" s="58"/>
    </row>
    <row r="20">
      <c r="B20" s="54"/>
      <c r="C20" s="58"/>
    </row>
    <row r="21">
      <c r="B21" s="54"/>
      <c r="C21" s="58"/>
    </row>
    <row r="22">
      <c r="B22" s="54"/>
      <c r="C22" s="58"/>
    </row>
    <row r="23">
      <c r="B23" s="54"/>
      <c r="C23" s="58"/>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ySplit="2.0" topLeftCell="A3" activePane="bottomLeft" state="frozen"/>
      <selection activeCell="B4" sqref="B4" pane="bottomLeft"/>
    </sheetView>
  </sheetViews>
  <sheetFormatPr customHeight="1" defaultColWidth="12.63" defaultRowHeight="15.75"/>
  <cols>
    <col customWidth="1" min="2" max="2" width="24.5"/>
    <col customWidth="1" min="3" max="3" width="31.25"/>
    <col customWidth="1" min="4" max="4" width="24.13"/>
    <col customWidth="1" min="5" max="5" width="32.88"/>
  </cols>
  <sheetData>
    <row r="1" ht="24.0" customHeight="1">
      <c r="A1" s="13" t="s">
        <v>4</v>
      </c>
      <c r="B1" s="14" t="s">
        <v>68</v>
      </c>
      <c r="C1" s="15"/>
      <c r="D1" s="15"/>
      <c r="E1" s="16"/>
      <c r="F1" s="18"/>
      <c r="G1" s="18"/>
      <c r="H1" s="19"/>
      <c r="I1" s="19"/>
      <c r="J1" s="19"/>
      <c r="K1" s="19"/>
      <c r="L1" s="19"/>
      <c r="M1" s="19"/>
      <c r="N1" s="19"/>
      <c r="O1" s="19"/>
      <c r="P1" s="19"/>
      <c r="Q1" s="19"/>
      <c r="R1" s="19"/>
      <c r="S1" s="19"/>
      <c r="T1" s="19"/>
      <c r="U1" s="19"/>
      <c r="V1" s="19"/>
      <c r="W1" s="19"/>
      <c r="X1" s="19"/>
      <c r="Y1" s="19"/>
      <c r="Z1" s="19"/>
    </row>
    <row r="2">
      <c r="A2" s="20"/>
      <c r="B2" s="21" t="s">
        <v>69</v>
      </c>
      <c r="C2" s="21" t="s">
        <v>52</v>
      </c>
      <c r="D2" s="59" t="s">
        <v>51</v>
      </c>
      <c r="E2" s="60" t="s">
        <v>70</v>
      </c>
      <c r="G2" s="19"/>
      <c r="H2" s="19"/>
      <c r="I2" s="19"/>
      <c r="J2" s="19"/>
      <c r="K2" s="19"/>
      <c r="L2" s="19"/>
      <c r="M2" s="19"/>
      <c r="N2" s="19"/>
      <c r="O2" s="19"/>
      <c r="P2" s="19"/>
      <c r="Q2" s="19"/>
      <c r="R2" s="19"/>
      <c r="S2" s="19"/>
      <c r="T2" s="19"/>
      <c r="U2" s="19"/>
      <c r="V2" s="19"/>
      <c r="W2" s="19"/>
      <c r="X2" s="19"/>
      <c r="Y2" s="19"/>
      <c r="Z2" s="19"/>
    </row>
    <row r="3">
      <c r="A3" s="61">
        <v>45474.0</v>
      </c>
      <c r="B3" s="62"/>
      <c r="C3" s="63" t="s">
        <v>15</v>
      </c>
      <c r="D3" s="63"/>
      <c r="E3" s="63">
        <v>100.0</v>
      </c>
      <c r="G3" s="64"/>
      <c r="H3" s="64"/>
    </row>
    <row r="4">
      <c r="A4" s="61">
        <v>45475.0</v>
      </c>
      <c r="B4" s="62"/>
      <c r="C4" s="63"/>
      <c r="D4" s="63"/>
      <c r="E4" s="63">
        <v>210.0</v>
      </c>
      <c r="G4" s="64"/>
      <c r="H4" s="64"/>
    </row>
    <row r="5">
      <c r="A5" s="61">
        <v>45476.0</v>
      </c>
      <c r="B5" s="62"/>
      <c r="C5" s="63"/>
      <c r="D5" s="63"/>
      <c r="E5" s="63">
        <v>25.0</v>
      </c>
      <c r="G5" s="64"/>
      <c r="H5" s="64"/>
    </row>
    <row r="6">
      <c r="A6" s="61">
        <v>45477.0</v>
      </c>
      <c r="B6" s="62"/>
      <c r="C6" s="63"/>
      <c r="D6" s="63"/>
      <c r="E6" s="63"/>
      <c r="G6" s="64"/>
      <c r="H6" s="64"/>
    </row>
    <row r="7">
      <c r="A7" s="61">
        <v>45478.0</v>
      </c>
      <c r="B7" s="62"/>
      <c r="C7" s="63"/>
      <c r="D7" s="63"/>
      <c r="E7" s="63"/>
      <c r="G7" s="64"/>
      <c r="H7" s="64"/>
    </row>
    <row r="8">
      <c r="A8" s="61">
        <v>45479.0</v>
      </c>
      <c r="B8" s="62"/>
      <c r="C8" s="63"/>
      <c r="D8" s="63"/>
      <c r="E8" s="63">
        <v>23.0</v>
      </c>
      <c r="G8" s="64"/>
      <c r="H8" s="64"/>
    </row>
    <row r="9">
      <c r="A9" s="61">
        <v>45480.0</v>
      </c>
      <c r="B9" s="65" t="s">
        <v>71</v>
      </c>
      <c r="C9" s="63"/>
      <c r="D9" s="63"/>
      <c r="E9" s="63">
        <v>322.0</v>
      </c>
      <c r="G9" s="64"/>
      <c r="H9" s="64"/>
    </row>
    <row r="10">
      <c r="A10" s="61">
        <v>45481.0</v>
      </c>
      <c r="B10" s="62"/>
      <c r="C10" s="63"/>
      <c r="D10" s="63"/>
      <c r="E10" s="63">
        <v>500.0</v>
      </c>
      <c r="G10" s="64"/>
      <c r="H10" s="64"/>
    </row>
    <row r="11">
      <c r="A11" s="61">
        <v>45482.0</v>
      </c>
      <c r="B11" s="62"/>
      <c r="C11" s="63"/>
      <c r="D11" s="63"/>
      <c r="E11" s="63">
        <v>32.0</v>
      </c>
      <c r="G11" s="64"/>
      <c r="H11" s="64"/>
    </row>
    <row r="12">
      <c r="A12" s="61">
        <v>45483.0</v>
      </c>
      <c r="B12" s="62"/>
      <c r="D12" s="63"/>
      <c r="E12" s="63"/>
      <c r="G12" s="64"/>
      <c r="H12" s="64"/>
    </row>
    <row r="13">
      <c r="A13" s="61">
        <v>45484.0</v>
      </c>
      <c r="B13" s="62"/>
      <c r="C13" s="63"/>
      <c r="D13" s="63"/>
      <c r="E13" s="63">
        <v>32.0</v>
      </c>
      <c r="G13" s="64"/>
      <c r="H13" s="64"/>
    </row>
    <row r="14">
      <c r="A14" s="61">
        <v>45485.0</v>
      </c>
      <c r="B14" s="62"/>
      <c r="C14" s="63"/>
      <c r="D14" s="63"/>
      <c r="E14" s="63"/>
      <c r="G14" s="64"/>
      <c r="H14" s="64"/>
    </row>
    <row r="15">
      <c r="A15" s="61">
        <v>45486.0</v>
      </c>
      <c r="B15" s="62"/>
      <c r="C15" s="63"/>
      <c r="D15" s="63"/>
      <c r="E15" s="63"/>
      <c r="G15" s="64"/>
      <c r="H15" s="64"/>
    </row>
    <row r="16">
      <c r="A16" s="61">
        <v>45487.0</v>
      </c>
      <c r="B16" s="62"/>
      <c r="C16" s="63"/>
      <c r="D16" s="63"/>
      <c r="E16" s="66"/>
      <c r="G16" s="64"/>
      <c r="H16" s="64"/>
    </row>
    <row r="17">
      <c r="A17" s="61">
        <v>45488.0</v>
      </c>
      <c r="B17" s="62"/>
      <c r="C17" s="63"/>
      <c r="D17" s="63"/>
      <c r="E17" s="66"/>
      <c r="G17" s="64"/>
      <c r="H17" s="64"/>
    </row>
    <row r="18">
      <c r="A18" s="61">
        <v>45489.0</v>
      </c>
      <c r="B18" s="62"/>
      <c r="C18" s="63"/>
      <c r="D18" s="63"/>
      <c r="E18" s="66"/>
      <c r="G18" s="64"/>
      <c r="H18" s="64"/>
    </row>
    <row r="19">
      <c r="A19" s="61">
        <v>45490.0</v>
      </c>
      <c r="B19" s="62"/>
      <c r="C19" s="63"/>
      <c r="D19" s="63"/>
      <c r="E19" s="66"/>
      <c r="G19" s="64"/>
      <c r="H19" s="64"/>
    </row>
    <row r="20">
      <c r="A20" s="61">
        <v>45491.0</v>
      </c>
      <c r="B20" s="62"/>
      <c r="C20" s="63"/>
      <c r="D20" s="63"/>
      <c r="E20" s="66"/>
      <c r="G20" s="64"/>
      <c r="H20" s="64"/>
    </row>
    <row r="21">
      <c r="A21" s="61">
        <v>45492.0</v>
      </c>
      <c r="B21" s="62"/>
      <c r="C21" s="63"/>
      <c r="D21" s="63"/>
      <c r="E21" s="66"/>
      <c r="G21" s="64"/>
      <c r="H21" s="64"/>
    </row>
    <row r="22">
      <c r="A22" s="61">
        <v>45493.0</v>
      </c>
      <c r="B22" s="62"/>
      <c r="C22" s="63"/>
      <c r="D22" s="63"/>
      <c r="E22" s="66"/>
      <c r="G22" s="64"/>
      <c r="H22" s="64"/>
    </row>
    <row r="23">
      <c r="A23" s="61">
        <v>45494.0</v>
      </c>
      <c r="B23" s="62"/>
      <c r="C23" s="63"/>
      <c r="D23" s="63"/>
      <c r="E23" s="63"/>
      <c r="G23" s="64"/>
      <c r="H23" s="64"/>
    </row>
    <row r="24">
      <c r="A24" s="61">
        <v>45495.0</v>
      </c>
      <c r="B24" s="62"/>
      <c r="C24" s="63"/>
      <c r="D24" s="63"/>
      <c r="E24" s="66"/>
      <c r="G24" s="64"/>
      <c r="H24" s="64"/>
    </row>
    <row r="25">
      <c r="A25" s="61">
        <v>45496.0</v>
      </c>
      <c r="B25" s="62"/>
      <c r="C25" s="63"/>
      <c r="D25" s="63"/>
      <c r="E25" s="66"/>
      <c r="G25" s="64"/>
      <c r="H25" s="64"/>
    </row>
    <row r="26">
      <c r="A26" s="61">
        <v>45497.0</v>
      </c>
      <c r="B26" s="62"/>
      <c r="C26" s="63"/>
      <c r="D26" s="63"/>
      <c r="E26" s="66"/>
      <c r="G26" s="64"/>
      <c r="H26" s="64"/>
    </row>
    <row r="27">
      <c r="A27" s="61">
        <v>45498.0</v>
      </c>
      <c r="B27" s="62"/>
      <c r="C27" s="63"/>
      <c r="D27" s="63"/>
      <c r="E27" s="66"/>
      <c r="G27" s="64"/>
      <c r="H27" s="64"/>
    </row>
    <row r="28">
      <c r="A28" s="61">
        <v>45499.0</v>
      </c>
      <c r="B28" s="62"/>
      <c r="C28" s="63"/>
      <c r="D28" s="63"/>
      <c r="E28" s="66"/>
      <c r="G28" s="64"/>
      <c r="H28" s="64"/>
    </row>
    <row r="29">
      <c r="A29" s="61">
        <v>45500.0</v>
      </c>
      <c r="B29" s="62"/>
      <c r="C29" s="63"/>
      <c r="D29" s="63"/>
      <c r="E29" s="66"/>
      <c r="G29" s="64"/>
      <c r="H29" s="64"/>
    </row>
    <row r="30">
      <c r="A30" s="61">
        <v>45501.0</v>
      </c>
      <c r="B30" s="62"/>
      <c r="C30" s="63"/>
      <c r="D30" s="63"/>
      <c r="E30" s="66"/>
      <c r="G30" s="64"/>
      <c r="H30" s="64"/>
    </row>
    <row r="31">
      <c r="A31" s="61">
        <v>45502.0</v>
      </c>
      <c r="B31" s="62"/>
      <c r="C31" s="63"/>
      <c r="D31" s="63"/>
      <c r="E31" s="66"/>
      <c r="G31" s="64"/>
      <c r="H31" s="64"/>
    </row>
    <row r="32">
      <c r="A32" s="61">
        <v>45503.0</v>
      </c>
      <c r="B32" s="62"/>
      <c r="C32" s="63"/>
      <c r="D32" s="63"/>
      <c r="E32" s="66"/>
      <c r="G32" s="64"/>
      <c r="H32" s="64"/>
    </row>
  </sheetData>
  <mergeCells count="2">
    <mergeCell ref="A1:A2"/>
    <mergeCell ref="B1:E1"/>
  </mergeCells>
  <dataValidations>
    <dataValidation type="list" allowBlank="1" showErrorMessage="1" sqref="C3:C11 C13:C32">
      <formula1>Cadastros!$C$3:$C$17</formula1>
    </dataValidation>
    <dataValidation type="list" allowBlank="1" showErrorMessage="1" sqref="D3:D32">
      <formula1>Cadastros!$B$3:$B$18</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ySplit="2.0" topLeftCell="A3" activePane="bottomLeft" state="frozen"/>
      <selection activeCell="B4" sqref="B4" pane="bottomLeft"/>
    </sheetView>
  </sheetViews>
  <sheetFormatPr customHeight="1" defaultColWidth="12.63" defaultRowHeight="15.75"/>
  <cols>
    <col customWidth="1" min="2" max="2" width="24.5"/>
    <col customWidth="1" min="3" max="3" width="31.25"/>
    <col customWidth="1" min="4" max="4" width="24.13"/>
    <col customWidth="1" min="5" max="5" width="32.88"/>
  </cols>
  <sheetData>
    <row r="1" ht="24.0" customHeight="1">
      <c r="A1" s="13" t="s">
        <v>4</v>
      </c>
      <c r="B1" s="14" t="s">
        <v>68</v>
      </c>
      <c r="C1" s="15"/>
      <c r="D1" s="15"/>
      <c r="E1" s="16"/>
      <c r="F1" s="18"/>
      <c r="G1" s="18"/>
      <c r="H1" s="19"/>
      <c r="I1" s="19"/>
      <c r="J1" s="19"/>
      <c r="K1" s="19"/>
      <c r="L1" s="19"/>
      <c r="M1" s="19"/>
      <c r="N1" s="19"/>
      <c r="O1" s="19"/>
      <c r="P1" s="19"/>
      <c r="Q1" s="19"/>
      <c r="R1" s="19"/>
      <c r="S1" s="19"/>
      <c r="T1" s="19"/>
      <c r="U1" s="19"/>
      <c r="V1" s="19"/>
      <c r="W1" s="19"/>
      <c r="X1" s="19"/>
      <c r="Y1" s="19"/>
      <c r="Z1" s="19"/>
    </row>
    <row r="2">
      <c r="A2" s="20"/>
      <c r="B2" s="21" t="s">
        <v>69</v>
      </c>
      <c r="C2" s="21" t="s">
        <v>52</v>
      </c>
      <c r="D2" s="59" t="s">
        <v>51</v>
      </c>
      <c r="E2" s="60" t="s">
        <v>70</v>
      </c>
      <c r="G2" s="19"/>
      <c r="H2" s="19"/>
      <c r="I2" s="19"/>
      <c r="J2" s="19"/>
      <c r="K2" s="19"/>
      <c r="L2" s="19"/>
      <c r="M2" s="19"/>
      <c r="N2" s="19"/>
      <c r="O2" s="19"/>
      <c r="P2" s="19"/>
      <c r="Q2" s="19"/>
      <c r="R2" s="19"/>
      <c r="S2" s="19"/>
      <c r="T2" s="19"/>
      <c r="U2" s="19"/>
      <c r="V2" s="19"/>
      <c r="W2" s="19"/>
      <c r="X2" s="19"/>
      <c r="Y2" s="19"/>
      <c r="Z2" s="19"/>
    </row>
    <row r="3">
      <c r="A3" s="61">
        <v>45474.0</v>
      </c>
      <c r="B3" s="62"/>
      <c r="C3" s="63"/>
      <c r="D3" s="63"/>
      <c r="E3" s="63">
        <v>100.0</v>
      </c>
      <c r="G3" s="64"/>
      <c r="H3" s="64"/>
    </row>
    <row r="4">
      <c r="A4" s="61">
        <v>45475.0</v>
      </c>
      <c r="B4" s="62"/>
      <c r="C4" s="63"/>
      <c r="D4" s="63"/>
      <c r="E4" s="63">
        <v>210.0</v>
      </c>
      <c r="G4" s="64"/>
      <c r="H4" s="64"/>
    </row>
    <row r="5">
      <c r="A5" s="61">
        <v>45476.0</v>
      </c>
      <c r="B5" s="62"/>
      <c r="C5" s="63"/>
      <c r="D5" s="63"/>
      <c r="E5" s="63">
        <v>25.0</v>
      </c>
      <c r="G5" s="64"/>
      <c r="H5" s="64"/>
    </row>
    <row r="6">
      <c r="A6" s="61">
        <v>45477.0</v>
      </c>
      <c r="B6" s="62"/>
      <c r="C6" s="63"/>
      <c r="D6" s="63"/>
      <c r="E6" s="63"/>
      <c r="G6" s="64"/>
      <c r="H6" s="64"/>
    </row>
    <row r="7">
      <c r="A7" s="61">
        <v>45478.0</v>
      </c>
      <c r="B7" s="62"/>
      <c r="C7" s="63"/>
      <c r="D7" s="63"/>
      <c r="E7" s="63"/>
      <c r="G7" s="64"/>
      <c r="H7" s="64"/>
    </row>
    <row r="8">
      <c r="A8" s="61">
        <v>45479.0</v>
      </c>
      <c r="B8" s="62"/>
      <c r="C8" s="63"/>
      <c r="D8" s="63"/>
      <c r="E8" s="63">
        <v>23.0</v>
      </c>
      <c r="G8" s="64"/>
      <c r="H8" s="64"/>
    </row>
    <row r="9">
      <c r="A9" s="61">
        <v>45480.0</v>
      </c>
      <c r="B9" s="65" t="s">
        <v>71</v>
      </c>
      <c r="C9" s="63"/>
      <c r="D9" s="63"/>
      <c r="E9" s="63">
        <v>322.0</v>
      </c>
      <c r="G9" s="64"/>
      <c r="H9" s="64"/>
    </row>
    <row r="10">
      <c r="A10" s="61">
        <v>45481.0</v>
      </c>
      <c r="B10" s="62"/>
      <c r="C10" s="63"/>
      <c r="D10" s="63"/>
      <c r="E10" s="63">
        <v>500.0</v>
      </c>
      <c r="G10" s="64"/>
      <c r="H10" s="64"/>
    </row>
    <row r="11">
      <c r="A11" s="61">
        <v>45482.0</v>
      </c>
      <c r="B11" s="62"/>
      <c r="C11" s="63"/>
      <c r="D11" s="63"/>
      <c r="E11" s="63">
        <v>32.0</v>
      </c>
      <c r="G11" s="64"/>
      <c r="H11" s="64"/>
    </row>
    <row r="12">
      <c r="A12" s="61">
        <v>45483.0</v>
      </c>
      <c r="B12" s="62"/>
      <c r="C12" s="63"/>
      <c r="D12" s="63"/>
      <c r="E12" s="63">
        <v>366.0</v>
      </c>
      <c r="G12" s="64"/>
      <c r="H12" s="64"/>
    </row>
    <row r="13">
      <c r="A13" s="61">
        <v>45484.0</v>
      </c>
      <c r="B13" s="62"/>
      <c r="C13" s="63"/>
      <c r="D13" s="63"/>
      <c r="E13" s="63">
        <v>32.0</v>
      </c>
      <c r="G13" s="64"/>
      <c r="H13" s="64"/>
    </row>
    <row r="14">
      <c r="A14" s="61">
        <v>45485.0</v>
      </c>
      <c r="B14" s="62"/>
      <c r="C14" s="63"/>
      <c r="D14" s="63"/>
      <c r="E14" s="63"/>
      <c r="G14" s="64"/>
      <c r="H14" s="64"/>
    </row>
    <row r="15">
      <c r="A15" s="61">
        <v>45486.0</v>
      </c>
      <c r="B15" s="62"/>
      <c r="C15" s="63"/>
      <c r="D15" s="63"/>
      <c r="E15" s="63"/>
      <c r="G15" s="64"/>
      <c r="H15" s="64"/>
    </row>
    <row r="16">
      <c r="A16" s="61">
        <v>45487.0</v>
      </c>
      <c r="B16" s="62"/>
      <c r="C16" s="63"/>
      <c r="D16" s="63"/>
      <c r="E16" s="66"/>
      <c r="G16" s="64"/>
      <c r="H16" s="64"/>
    </row>
    <row r="17">
      <c r="A17" s="61">
        <v>45488.0</v>
      </c>
      <c r="B17" s="62"/>
      <c r="C17" s="63"/>
      <c r="D17" s="63"/>
      <c r="E17" s="66"/>
      <c r="G17" s="64"/>
      <c r="H17" s="64"/>
    </row>
    <row r="18">
      <c r="A18" s="61">
        <v>45489.0</v>
      </c>
      <c r="B18" s="62"/>
      <c r="C18" s="63"/>
      <c r="D18" s="63"/>
      <c r="E18" s="66"/>
      <c r="G18" s="64"/>
      <c r="H18" s="64"/>
    </row>
    <row r="19">
      <c r="A19" s="61">
        <v>45490.0</v>
      </c>
      <c r="B19" s="62"/>
      <c r="C19" s="63"/>
      <c r="D19" s="63"/>
      <c r="E19" s="66"/>
      <c r="G19" s="64"/>
      <c r="H19" s="64"/>
    </row>
    <row r="20">
      <c r="A20" s="61">
        <v>45491.0</v>
      </c>
      <c r="B20" s="62"/>
      <c r="C20" s="63"/>
      <c r="D20" s="63"/>
      <c r="E20" s="66"/>
      <c r="G20" s="64"/>
      <c r="H20" s="64"/>
    </row>
    <row r="21">
      <c r="A21" s="61">
        <v>45492.0</v>
      </c>
      <c r="B21" s="62"/>
      <c r="C21" s="63"/>
      <c r="D21" s="63"/>
      <c r="E21" s="66"/>
      <c r="G21" s="64"/>
      <c r="H21" s="64"/>
    </row>
    <row r="22">
      <c r="A22" s="61">
        <v>45493.0</v>
      </c>
      <c r="B22" s="62"/>
      <c r="C22" s="63"/>
      <c r="D22" s="63"/>
      <c r="E22" s="66"/>
      <c r="G22" s="64"/>
      <c r="H22" s="64"/>
    </row>
    <row r="23">
      <c r="A23" s="61">
        <v>45494.0</v>
      </c>
      <c r="B23" s="62"/>
      <c r="C23" s="63"/>
      <c r="D23" s="63"/>
      <c r="E23" s="63"/>
      <c r="G23" s="64"/>
      <c r="H23" s="64"/>
    </row>
    <row r="24">
      <c r="A24" s="61">
        <v>45495.0</v>
      </c>
      <c r="B24" s="62"/>
      <c r="C24" s="63"/>
      <c r="D24" s="63"/>
      <c r="E24" s="66"/>
      <c r="G24" s="64"/>
      <c r="H24" s="64"/>
    </row>
    <row r="25">
      <c r="A25" s="61">
        <v>45496.0</v>
      </c>
      <c r="B25" s="62"/>
      <c r="C25" s="63"/>
      <c r="D25" s="63"/>
      <c r="E25" s="66"/>
      <c r="G25" s="64"/>
      <c r="H25" s="64"/>
    </row>
    <row r="26">
      <c r="A26" s="61">
        <v>45497.0</v>
      </c>
      <c r="B26" s="62"/>
      <c r="C26" s="63"/>
      <c r="D26" s="63"/>
      <c r="E26" s="66"/>
      <c r="G26" s="64"/>
      <c r="H26" s="64"/>
    </row>
    <row r="27">
      <c r="A27" s="61">
        <v>45498.0</v>
      </c>
      <c r="B27" s="62"/>
      <c r="C27" s="63"/>
      <c r="D27" s="63"/>
      <c r="E27" s="66"/>
      <c r="G27" s="64"/>
      <c r="H27" s="64"/>
    </row>
    <row r="28">
      <c r="A28" s="61">
        <v>45499.0</v>
      </c>
      <c r="B28" s="62"/>
      <c r="C28" s="63"/>
      <c r="D28" s="63"/>
      <c r="E28" s="66"/>
      <c r="G28" s="64"/>
      <c r="H28" s="64"/>
    </row>
    <row r="29">
      <c r="A29" s="61">
        <v>45500.0</v>
      </c>
      <c r="B29" s="62"/>
      <c r="C29" s="63"/>
      <c r="D29" s="63"/>
      <c r="E29" s="66"/>
      <c r="G29" s="64"/>
      <c r="H29" s="64"/>
    </row>
    <row r="30">
      <c r="A30" s="61">
        <v>45501.0</v>
      </c>
      <c r="B30" s="62"/>
      <c r="C30" s="63"/>
      <c r="D30" s="63"/>
      <c r="E30" s="66"/>
      <c r="G30" s="64"/>
      <c r="H30" s="64"/>
    </row>
    <row r="31">
      <c r="A31" s="61">
        <v>45502.0</v>
      </c>
      <c r="B31" s="62"/>
      <c r="C31" s="63"/>
      <c r="D31" s="63"/>
      <c r="E31" s="66"/>
      <c r="G31" s="64"/>
      <c r="H31" s="64"/>
    </row>
    <row r="32">
      <c r="A32" s="61">
        <v>45503.0</v>
      </c>
      <c r="B32" s="62"/>
      <c r="C32" s="63"/>
      <c r="D32" s="63"/>
      <c r="E32" s="66"/>
      <c r="G32" s="64"/>
      <c r="H32" s="64"/>
    </row>
  </sheetData>
  <mergeCells count="2">
    <mergeCell ref="A1:A2"/>
    <mergeCell ref="B1:E1"/>
  </mergeCells>
  <dataValidations>
    <dataValidation type="list" allowBlank="1" showErrorMessage="1" sqref="C3:C32">
      <formula1>Cadastros!$C$3:$C$17</formula1>
    </dataValidation>
    <dataValidation type="list" allowBlank="1" showErrorMessage="1" sqref="D3:D32">
      <formula1>Cadastros!$B$3:$B$18</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ySplit="2.0" topLeftCell="A3" activePane="bottomLeft" state="frozen"/>
      <selection activeCell="B4" sqref="B4" pane="bottomLeft"/>
    </sheetView>
  </sheetViews>
  <sheetFormatPr customHeight="1" defaultColWidth="12.63" defaultRowHeight="15.75"/>
  <cols>
    <col customWidth="1" min="2" max="2" width="24.5"/>
    <col customWidth="1" min="3" max="3" width="31.25"/>
    <col customWidth="1" min="4" max="4" width="24.13"/>
    <col customWidth="1" min="5" max="5" width="32.88"/>
  </cols>
  <sheetData>
    <row r="1" ht="24.0" customHeight="1">
      <c r="A1" s="13" t="s">
        <v>4</v>
      </c>
      <c r="B1" s="14" t="s">
        <v>68</v>
      </c>
      <c r="C1" s="15"/>
      <c r="D1" s="15"/>
      <c r="E1" s="16"/>
      <c r="F1" s="18"/>
      <c r="G1" s="18"/>
      <c r="H1" s="19"/>
      <c r="I1" s="19"/>
      <c r="J1" s="19"/>
      <c r="K1" s="19"/>
      <c r="L1" s="19"/>
      <c r="M1" s="19"/>
      <c r="N1" s="19"/>
      <c r="O1" s="19"/>
      <c r="P1" s="19"/>
      <c r="Q1" s="19"/>
      <c r="R1" s="19"/>
      <c r="S1" s="19"/>
      <c r="T1" s="19"/>
      <c r="U1" s="19"/>
      <c r="V1" s="19"/>
      <c r="W1" s="19"/>
      <c r="X1" s="19"/>
      <c r="Y1" s="19"/>
      <c r="Z1" s="19"/>
    </row>
    <row r="2">
      <c r="A2" s="20"/>
      <c r="B2" s="21" t="s">
        <v>69</v>
      </c>
      <c r="C2" s="21" t="s">
        <v>52</v>
      </c>
      <c r="D2" s="59" t="s">
        <v>51</v>
      </c>
      <c r="E2" s="60" t="s">
        <v>70</v>
      </c>
      <c r="G2" s="19"/>
      <c r="H2" s="19"/>
      <c r="I2" s="19"/>
      <c r="J2" s="19"/>
      <c r="K2" s="19"/>
      <c r="L2" s="19"/>
      <c r="M2" s="19"/>
      <c r="N2" s="19"/>
      <c r="O2" s="19"/>
      <c r="P2" s="19"/>
      <c r="Q2" s="19"/>
      <c r="R2" s="19"/>
      <c r="S2" s="19"/>
      <c r="T2" s="19"/>
      <c r="U2" s="19"/>
      <c r="V2" s="19"/>
      <c r="W2" s="19"/>
      <c r="X2" s="19"/>
      <c r="Y2" s="19"/>
      <c r="Z2" s="19"/>
    </row>
    <row r="3">
      <c r="A3" s="61">
        <v>45474.0</v>
      </c>
      <c r="B3" s="62"/>
      <c r="C3" s="63"/>
      <c r="D3" s="63"/>
      <c r="E3" s="63">
        <v>100.0</v>
      </c>
      <c r="G3" s="64"/>
      <c r="H3" s="64"/>
    </row>
    <row r="4">
      <c r="A4" s="61">
        <v>45475.0</v>
      </c>
      <c r="B4" s="62"/>
      <c r="C4" s="63"/>
      <c r="D4" s="63"/>
      <c r="E4" s="63">
        <v>210.0</v>
      </c>
      <c r="G4" s="64"/>
      <c r="H4" s="64"/>
    </row>
    <row r="5">
      <c r="A5" s="61">
        <v>45476.0</v>
      </c>
      <c r="B5" s="62"/>
      <c r="C5" s="63"/>
      <c r="D5" s="63"/>
      <c r="E5" s="63">
        <v>25.0</v>
      </c>
      <c r="G5" s="64"/>
      <c r="H5" s="64"/>
    </row>
    <row r="6">
      <c r="A6" s="61">
        <v>45477.0</v>
      </c>
      <c r="B6" s="62"/>
      <c r="C6" s="63"/>
      <c r="D6" s="63"/>
      <c r="E6" s="63"/>
      <c r="G6" s="64"/>
      <c r="H6" s="64"/>
    </row>
    <row r="7">
      <c r="A7" s="61">
        <v>45478.0</v>
      </c>
      <c r="B7" s="62"/>
      <c r="C7" s="63"/>
      <c r="D7" s="63"/>
      <c r="E7" s="63"/>
      <c r="G7" s="64"/>
      <c r="H7" s="64"/>
    </row>
    <row r="8">
      <c r="A8" s="61">
        <v>45479.0</v>
      </c>
      <c r="B8" s="62"/>
      <c r="C8" s="63"/>
      <c r="D8" s="63"/>
      <c r="E8" s="63">
        <v>23.0</v>
      </c>
      <c r="G8" s="64"/>
      <c r="H8" s="64"/>
    </row>
    <row r="9">
      <c r="A9" s="61">
        <v>45480.0</v>
      </c>
      <c r="B9" s="65" t="s">
        <v>71</v>
      </c>
      <c r="C9" s="63"/>
      <c r="D9" s="63"/>
      <c r="E9" s="63">
        <v>322.0</v>
      </c>
      <c r="G9" s="64"/>
      <c r="H9" s="64"/>
    </row>
    <row r="10">
      <c r="A10" s="61">
        <v>45481.0</v>
      </c>
      <c r="B10" s="62"/>
      <c r="C10" s="63"/>
      <c r="D10" s="63"/>
      <c r="E10" s="63">
        <v>500.0</v>
      </c>
      <c r="G10" s="64"/>
      <c r="H10" s="64"/>
    </row>
    <row r="11">
      <c r="A11" s="61">
        <v>45482.0</v>
      </c>
      <c r="B11" s="62"/>
      <c r="C11" s="63"/>
      <c r="D11" s="63"/>
      <c r="E11" s="63">
        <v>32.0</v>
      </c>
      <c r="G11" s="64"/>
      <c r="H11" s="64"/>
    </row>
    <row r="12">
      <c r="A12" s="61">
        <v>45483.0</v>
      </c>
      <c r="B12" s="62"/>
      <c r="C12" s="63"/>
      <c r="D12" s="63"/>
      <c r="E12" s="63">
        <v>366.0</v>
      </c>
      <c r="G12" s="64"/>
      <c r="H12" s="64"/>
    </row>
    <row r="13">
      <c r="A13" s="61">
        <v>45484.0</v>
      </c>
      <c r="B13" s="62"/>
      <c r="C13" s="63"/>
      <c r="D13" s="63"/>
      <c r="E13" s="63">
        <v>32.0</v>
      </c>
      <c r="G13" s="64"/>
      <c r="H13" s="64"/>
    </row>
    <row r="14">
      <c r="A14" s="61">
        <v>45485.0</v>
      </c>
      <c r="B14" s="62"/>
      <c r="C14" s="63"/>
      <c r="D14" s="63"/>
      <c r="E14" s="63"/>
      <c r="G14" s="64"/>
      <c r="H14" s="64"/>
    </row>
    <row r="15">
      <c r="A15" s="61">
        <v>45486.0</v>
      </c>
      <c r="B15" s="62"/>
      <c r="C15" s="63"/>
      <c r="D15" s="63"/>
      <c r="E15" s="63"/>
      <c r="G15" s="64"/>
      <c r="H15" s="64"/>
    </row>
    <row r="16">
      <c r="A16" s="61">
        <v>45487.0</v>
      </c>
      <c r="B16" s="62"/>
      <c r="C16" s="63"/>
      <c r="D16" s="63"/>
      <c r="E16" s="66"/>
      <c r="G16" s="64"/>
      <c r="H16" s="64"/>
    </row>
    <row r="17">
      <c r="A17" s="61">
        <v>45488.0</v>
      </c>
      <c r="B17" s="62"/>
      <c r="C17" s="63"/>
      <c r="D17" s="63"/>
      <c r="E17" s="66"/>
      <c r="G17" s="64"/>
      <c r="H17" s="64"/>
    </row>
    <row r="18">
      <c r="A18" s="61">
        <v>45489.0</v>
      </c>
      <c r="B18" s="62"/>
      <c r="C18" s="63"/>
      <c r="D18" s="63"/>
      <c r="E18" s="66"/>
      <c r="G18" s="64"/>
      <c r="H18" s="64"/>
    </row>
    <row r="19">
      <c r="A19" s="61">
        <v>45490.0</v>
      </c>
      <c r="B19" s="62"/>
      <c r="C19" s="63"/>
      <c r="D19" s="63"/>
      <c r="E19" s="66"/>
      <c r="G19" s="64"/>
      <c r="H19" s="64"/>
    </row>
    <row r="20">
      <c r="A20" s="61">
        <v>45491.0</v>
      </c>
      <c r="B20" s="62"/>
      <c r="C20" s="63"/>
      <c r="D20" s="63"/>
      <c r="E20" s="66"/>
      <c r="G20" s="64"/>
      <c r="H20" s="64"/>
    </row>
    <row r="21">
      <c r="A21" s="61">
        <v>45492.0</v>
      </c>
      <c r="B21" s="62"/>
      <c r="C21" s="63"/>
      <c r="D21" s="63"/>
      <c r="E21" s="66"/>
      <c r="G21" s="64"/>
      <c r="H21" s="64"/>
    </row>
    <row r="22">
      <c r="A22" s="61">
        <v>45493.0</v>
      </c>
      <c r="B22" s="62"/>
      <c r="C22" s="63"/>
      <c r="D22" s="63"/>
      <c r="E22" s="66"/>
      <c r="G22" s="64"/>
      <c r="H22" s="64"/>
    </row>
    <row r="23">
      <c r="A23" s="61">
        <v>45494.0</v>
      </c>
      <c r="B23" s="62"/>
      <c r="C23" s="63"/>
      <c r="D23" s="63"/>
      <c r="E23" s="63"/>
      <c r="G23" s="64"/>
      <c r="H23" s="64"/>
    </row>
    <row r="24">
      <c r="A24" s="61">
        <v>45495.0</v>
      </c>
      <c r="B24" s="62"/>
      <c r="C24" s="63"/>
      <c r="D24" s="63"/>
      <c r="E24" s="66"/>
      <c r="G24" s="64"/>
      <c r="H24" s="64"/>
    </row>
    <row r="25">
      <c r="A25" s="61">
        <v>45496.0</v>
      </c>
      <c r="B25" s="62"/>
      <c r="C25" s="63"/>
      <c r="D25" s="63"/>
      <c r="E25" s="66"/>
      <c r="G25" s="64"/>
      <c r="H25" s="64"/>
    </row>
    <row r="26">
      <c r="A26" s="61">
        <v>45497.0</v>
      </c>
      <c r="B26" s="62"/>
      <c r="C26" s="63"/>
      <c r="D26" s="63"/>
      <c r="E26" s="66"/>
      <c r="G26" s="64"/>
      <c r="H26" s="64"/>
    </row>
    <row r="27">
      <c r="A27" s="61">
        <v>45498.0</v>
      </c>
      <c r="B27" s="62"/>
      <c r="C27" s="63"/>
      <c r="D27" s="63"/>
      <c r="E27" s="66"/>
      <c r="G27" s="64"/>
      <c r="H27" s="64"/>
    </row>
    <row r="28">
      <c r="A28" s="61">
        <v>45499.0</v>
      </c>
      <c r="B28" s="62"/>
      <c r="C28" s="63"/>
      <c r="D28" s="63"/>
      <c r="E28" s="66"/>
      <c r="G28" s="64"/>
      <c r="H28" s="64"/>
    </row>
    <row r="29">
      <c r="A29" s="61">
        <v>45500.0</v>
      </c>
      <c r="B29" s="62"/>
      <c r="C29" s="63"/>
      <c r="D29" s="63"/>
      <c r="E29" s="66"/>
      <c r="G29" s="64"/>
      <c r="H29" s="64"/>
    </row>
    <row r="30">
      <c r="A30" s="61">
        <v>45501.0</v>
      </c>
      <c r="B30" s="62"/>
      <c r="C30" s="63"/>
      <c r="D30" s="63"/>
      <c r="E30" s="66"/>
      <c r="G30" s="64"/>
      <c r="H30" s="64"/>
    </row>
    <row r="31">
      <c r="A31" s="61">
        <v>45502.0</v>
      </c>
      <c r="B31" s="62"/>
      <c r="C31" s="63"/>
      <c r="D31" s="63"/>
      <c r="E31" s="66"/>
      <c r="G31" s="64"/>
      <c r="H31" s="64"/>
    </row>
    <row r="32">
      <c r="A32" s="61">
        <v>45503.0</v>
      </c>
      <c r="B32" s="62"/>
      <c r="C32" s="63"/>
      <c r="D32" s="63"/>
      <c r="E32" s="66"/>
      <c r="G32" s="64"/>
      <c r="H32" s="64"/>
    </row>
  </sheetData>
  <mergeCells count="2">
    <mergeCell ref="A1:A2"/>
    <mergeCell ref="B1:E1"/>
  </mergeCells>
  <dataValidations>
    <dataValidation type="list" allowBlank="1" showErrorMessage="1" sqref="C3:C32">
      <formula1>Cadastros!$C$3:$C$17</formula1>
    </dataValidation>
    <dataValidation type="list" allowBlank="1" showErrorMessage="1" sqref="D3:D32">
      <formula1>Cadastros!$B$3:$B$18</formula1>
    </dataValidation>
  </dataValidation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ySplit="2.0" topLeftCell="A3" activePane="bottomLeft" state="frozen"/>
      <selection activeCell="B4" sqref="B4" pane="bottomLeft"/>
    </sheetView>
  </sheetViews>
  <sheetFormatPr customHeight="1" defaultColWidth="12.63" defaultRowHeight="15.75"/>
  <cols>
    <col customWidth="1" min="2" max="2" width="24.5"/>
    <col customWidth="1" min="3" max="3" width="31.25"/>
    <col customWidth="1" min="4" max="4" width="24.13"/>
    <col customWidth="1" min="5" max="5" width="32.88"/>
  </cols>
  <sheetData>
    <row r="1" ht="24.0" customHeight="1">
      <c r="A1" s="13" t="s">
        <v>4</v>
      </c>
      <c r="B1" s="14" t="s">
        <v>68</v>
      </c>
      <c r="C1" s="15"/>
      <c r="D1" s="15"/>
      <c r="E1" s="16"/>
      <c r="F1" s="18"/>
      <c r="G1" s="18"/>
      <c r="H1" s="19"/>
      <c r="I1" s="19"/>
      <c r="J1" s="19"/>
      <c r="K1" s="19"/>
      <c r="L1" s="19"/>
      <c r="M1" s="19"/>
      <c r="N1" s="19"/>
      <c r="O1" s="19"/>
      <c r="P1" s="19"/>
      <c r="Q1" s="19"/>
      <c r="R1" s="19"/>
      <c r="S1" s="19"/>
      <c r="T1" s="19"/>
      <c r="U1" s="19"/>
      <c r="V1" s="19"/>
      <c r="W1" s="19"/>
      <c r="X1" s="19"/>
      <c r="Y1" s="19"/>
      <c r="Z1" s="19"/>
    </row>
    <row r="2">
      <c r="A2" s="20"/>
      <c r="B2" s="21" t="s">
        <v>69</v>
      </c>
      <c r="C2" s="21" t="s">
        <v>52</v>
      </c>
      <c r="D2" s="59" t="s">
        <v>51</v>
      </c>
      <c r="E2" s="60" t="s">
        <v>70</v>
      </c>
      <c r="G2" s="19"/>
      <c r="H2" s="19"/>
      <c r="I2" s="19"/>
      <c r="J2" s="19"/>
      <c r="K2" s="19"/>
      <c r="L2" s="19"/>
      <c r="M2" s="19"/>
      <c r="N2" s="19"/>
      <c r="O2" s="19"/>
      <c r="P2" s="19"/>
      <c r="Q2" s="19"/>
      <c r="R2" s="19"/>
      <c r="S2" s="19"/>
      <c r="T2" s="19"/>
      <c r="U2" s="19"/>
      <c r="V2" s="19"/>
      <c r="W2" s="19"/>
      <c r="X2" s="19"/>
      <c r="Y2" s="19"/>
      <c r="Z2" s="19"/>
    </row>
    <row r="3">
      <c r="A3" s="61">
        <v>45474.0</v>
      </c>
      <c r="B3" s="62"/>
      <c r="C3" s="63"/>
      <c r="D3" s="63"/>
      <c r="E3" s="63">
        <v>100.0</v>
      </c>
      <c r="G3" s="64"/>
      <c r="H3" s="64"/>
    </row>
    <row r="4">
      <c r="A4" s="61">
        <v>45475.0</v>
      </c>
      <c r="B4" s="62"/>
      <c r="C4" s="63"/>
      <c r="D4" s="63"/>
      <c r="E4" s="63">
        <v>210.0</v>
      </c>
      <c r="G4" s="64"/>
      <c r="H4" s="64"/>
    </row>
    <row r="5">
      <c r="A5" s="61">
        <v>45476.0</v>
      </c>
      <c r="B5" s="62"/>
      <c r="C5" s="63"/>
      <c r="D5" s="63"/>
      <c r="E5" s="63">
        <v>25.0</v>
      </c>
      <c r="G5" s="64"/>
      <c r="H5" s="64"/>
    </row>
    <row r="6">
      <c r="A6" s="61">
        <v>45477.0</v>
      </c>
      <c r="B6" s="62"/>
      <c r="C6" s="63"/>
      <c r="D6" s="63"/>
      <c r="E6" s="63"/>
      <c r="G6" s="64"/>
      <c r="H6" s="64"/>
    </row>
    <row r="7">
      <c r="A7" s="61">
        <v>45478.0</v>
      </c>
      <c r="B7" s="62"/>
      <c r="C7" s="63"/>
      <c r="D7" s="63"/>
      <c r="E7" s="63"/>
      <c r="G7" s="64"/>
      <c r="H7" s="64"/>
    </row>
    <row r="8">
      <c r="A8" s="61">
        <v>45479.0</v>
      </c>
      <c r="B8" s="62"/>
      <c r="C8" s="63"/>
      <c r="D8" s="63"/>
      <c r="E8" s="63">
        <v>23.0</v>
      </c>
      <c r="G8" s="64"/>
      <c r="H8" s="64"/>
    </row>
    <row r="9">
      <c r="A9" s="61">
        <v>45480.0</v>
      </c>
      <c r="B9" s="65" t="s">
        <v>71</v>
      </c>
      <c r="C9" s="63"/>
      <c r="D9" s="63"/>
      <c r="E9" s="63">
        <v>322.0</v>
      </c>
      <c r="G9" s="64"/>
      <c r="H9" s="64"/>
    </row>
    <row r="10">
      <c r="A10" s="61">
        <v>45481.0</v>
      </c>
      <c r="B10" s="62"/>
      <c r="C10" s="63"/>
      <c r="D10" s="63"/>
      <c r="E10" s="63">
        <v>500.0</v>
      </c>
      <c r="G10" s="64"/>
      <c r="H10" s="64"/>
    </row>
    <row r="11">
      <c r="A11" s="61">
        <v>45482.0</v>
      </c>
      <c r="B11" s="62"/>
      <c r="C11" s="63"/>
      <c r="D11" s="63"/>
      <c r="E11" s="63">
        <v>32.0</v>
      </c>
      <c r="G11" s="64"/>
      <c r="H11" s="64"/>
    </row>
    <row r="12">
      <c r="A12" s="61">
        <v>45483.0</v>
      </c>
      <c r="B12" s="62"/>
      <c r="C12" s="63"/>
      <c r="D12" s="63"/>
      <c r="E12" s="63">
        <v>366.0</v>
      </c>
      <c r="G12" s="64"/>
      <c r="H12" s="64"/>
    </row>
    <row r="13">
      <c r="A13" s="61">
        <v>45484.0</v>
      </c>
      <c r="B13" s="62"/>
      <c r="C13" s="63"/>
      <c r="D13" s="63"/>
      <c r="E13" s="63">
        <v>32.0</v>
      </c>
      <c r="G13" s="64"/>
      <c r="H13" s="64"/>
    </row>
    <row r="14">
      <c r="A14" s="61">
        <v>45485.0</v>
      </c>
      <c r="B14" s="62"/>
      <c r="C14" s="63"/>
      <c r="D14" s="63"/>
      <c r="E14" s="63"/>
      <c r="G14" s="64"/>
      <c r="H14" s="64"/>
    </row>
    <row r="15">
      <c r="A15" s="61">
        <v>45486.0</v>
      </c>
      <c r="B15" s="62"/>
      <c r="C15" s="63"/>
      <c r="D15" s="63"/>
      <c r="E15" s="63"/>
      <c r="G15" s="64"/>
      <c r="H15" s="64"/>
    </row>
    <row r="16">
      <c r="A16" s="61">
        <v>45487.0</v>
      </c>
      <c r="B16" s="62"/>
      <c r="C16" s="63"/>
      <c r="D16" s="63"/>
      <c r="E16" s="66"/>
      <c r="G16" s="64"/>
      <c r="H16" s="64"/>
    </row>
    <row r="17">
      <c r="A17" s="61">
        <v>45488.0</v>
      </c>
      <c r="B17" s="62"/>
      <c r="C17" s="63"/>
      <c r="D17" s="63"/>
      <c r="E17" s="66"/>
      <c r="G17" s="64"/>
      <c r="H17" s="64"/>
    </row>
    <row r="18">
      <c r="A18" s="61">
        <v>45489.0</v>
      </c>
      <c r="B18" s="62"/>
      <c r="C18" s="63"/>
      <c r="D18" s="63"/>
      <c r="E18" s="66"/>
      <c r="G18" s="64"/>
      <c r="H18" s="64"/>
    </row>
    <row r="19">
      <c r="A19" s="61">
        <v>45490.0</v>
      </c>
      <c r="B19" s="62"/>
      <c r="C19" s="63"/>
      <c r="D19" s="63"/>
      <c r="E19" s="66"/>
      <c r="G19" s="64"/>
      <c r="H19" s="64"/>
    </row>
    <row r="20">
      <c r="A20" s="61">
        <v>45491.0</v>
      </c>
      <c r="B20" s="62"/>
      <c r="C20" s="63"/>
      <c r="D20" s="63"/>
      <c r="E20" s="66"/>
      <c r="G20" s="64"/>
      <c r="H20" s="64"/>
    </row>
    <row r="21">
      <c r="A21" s="61">
        <v>45492.0</v>
      </c>
      <c r="B21" s="62"/>
      <c r="C21" s="63"/>
      <c r="D21" s="63"/>
      <c r="E21" s="66"/>
      <c r="G21" s="64"/>
      <c r="H21" s="64"/>
    </row>
    <row r="22">
      <c r="A22" s="61">
        <v>45493.0</v>
      </c>
      <c r="B22" s="62"/>
      <c r="C22" s="63"/>
      <c r="D22" s="63"/>
      <c r="E22" s="66"/>
      <c r="G22" s="64"/>
      <c r="H22" s="64"/>
    </row>
    <row r="23">
      <c r="A23" s="61">
        <v>45494.0</v>
      </c>
      <c r="B23" s="62"/>
      <c r="C23" s="63"/>
      <c r="D23" s="63"/>
      <c r="E23" s="63"/>
      <c r="G23" s="64"/>
      <c r="H23" s="64"/>
    </row>
    <row r="24">
      <c r="A24" s="61">
        <v>45495.0</v>
      </c>
      <c r="B24" s="62"/>
      <c r="C24" s="63"/>
      <c r="D24" s="63"/>
      <c r="E24" s="66"/>
      <c r="G24" s="64"/>
      <c r="H24" s="64"/>
    </row>
    <row r="25">
      <c r="A25" s="61">
        <v>45496.0</v>
      </c>
      <c r="B25" s="62"/>
      <c r="C25" s="63"/>
      <c r="D25" s="63"/>
      <c r="E25" s="66"/>
      <c r="G25" s="64"/>
      <c r="H25" s="64"/>
    </row>
    <row r="26">
      <c r="A26" s="61">
        <v>45497.0</v>
      </c>
      <c r="B26" s="62"/>
      <c r="C26" s="63"/>
      <c r="D26" s="63"/>
      <c r="E26" s="66"/>
      <c r="G26" s="64"/>
      <c r="H26" s="64"/>
    </row>
    <row r="27">
      <c r="A27" s="61">
        <v>45498.0</v>
      </c>
      <c r="B27" s="62"/>
      <c r="C27" s="63"/>
      <c r="D27" s="63"/>
      <c r="E27" s="66"/>
      <c r="G27" s="64"/>
      <c r="H27" s="64"/>
    </row>
    <row r="28">
      <c r="A28" s="61">
        <v>45499.0</v>
      </c>
      <c r="B28" s="62"/>
      <c r="C28" s="63"/>
      <c r="D28" s="63"/>
      <c r="E28" s="66"/>
      <c r="G28" s="64"/>
      <c r="H28" s="64"/>
    </row>
    <row r="29">
      <c r="A29" s="61">
        <v>45500.0</v>
      </c>
      <c r="B29" s="62"/>
      <c r="C29" s="63"/>
      <c r="D29" s="63"/>
      <c r="E29" s="66"/>
      <c r="G29" s="64"/>
      <c r="H29" s="64"/>
    </row>
    <row r="30">
      <c r="A30" s="61">
        <v>45501.0</v>
      </c>
      <c r="B30" s="62"/>
      <c r="C30" s="63"/>
      <c r="D30" s="63"/>
      <c r="E30" s="66"/>
      <c r="G30" s="64"/>
      <c r="H30" s="64"/>
    </row>
    <row r="31">
      <c r="A31" s="61">
        <v>45502.0</v>
      </c>
      <c r="B31" s="62"/>
      <c r="C31" s="63"/>
      <c r="D31" s="63"/>
      <c r="E31" s="66"/>
      <c r="G31" s="64"/>
      <c r="H31" s="64"/>
    </row>
    <row r="32">
      <c r="A32" s="61">
        <v>45503.0</v>
      </c>
      <c r="B32" s="62"/>
      <c r="C32" s="63"/>
      <c r="D32" s="63"/>
      <c r="E32" s="66"/>
      <c r="G32" s="64"/>
      <c r="H32" s="64"/>
    </row>
  </sheetData>
  <mergeCells count="2">
    <mergeCell ref="A1:A2"/>
    <mergeCell ref="B1:E1"/>
  </mergeCells>
  <dataValidations>
    <dataValidation type="list" allowBlank="1" showErrorMessage="1" sqref="C3:C32">
      <formula1>Cadastros!$C$3:$C$17</formula1>
    </dataValidation>
    <dataValidation type="list" allowBlank="1" showErrorMessage="1" sqref="D3:D32">
      <formula1>Cadastros!$B$3:$B$18</formula1>
    </dataValidation>
  </dataValidation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ySplit="2.0" topLeftCell="A3" activePane="bottomLeft" state="frozen"/>
      <selection activeCell="B4" sqref="B4" pane="bottomLeft"/>
    </sheetView>
  </sheetViews>
  <sheetFormatPr customHeight="1" defaultColWidth="12.63" defaultRowHeight="15.75"/>
  <cols>
    <col customWidth="1" min="2" max="2" width="24.5"/>
    <col customWidth="1" min="3" max="3" width="31.25"/>
    <col customWidth="1" min="4" max="4" width="24.13"/>
    <col customWidth="1" min="5" max="5" width="32.88"/>
  </cols>
  <sheetData>
    <row r="1" ht="24.0" customHeight="1">
      <c r="A1" s="13" t="s">
        <v>4</v>
      </c>
      <c r="B1" s="14" t="s">
        <v>68</v>
      </c>
      <c r="C1" s="15"/>
      <c r="D1" s="15"/>
      <c r="E1" s="16"/>
      <c r="F1" s="18"/>
      <c r="G1" s="18"/>
      <c r="H1" s="19"/>
      <c r="I1" s="19"/>
      <c r="J1" s="19"/>
      <c r="K1" s="19"/>
      <c r="L1" s="19"/>
      <c r="M1" s="19"/>
      <c r="N1" s="19"/>
      <c r="O1" s="19"/>
      <c r="P1" s="19"/>
      <c r="Q1" s="19"/>
      <c r="R1" s="19"/>
      <c r="S1" s="19"/>
      <c r="T1" s="19"/>
      <c r="U1" s="19"/>
      <c r="V1" s="19"/>
      <c r="W1" s="19"/>
      <c r="X1" s="19"/>
      <c r="Y1" s="19"/>
      <c r="Z1" s="19"/>
    </row>
    <row r="2">
      <c r="A2" s="20"/>
      <c r="B2" s="21" t="s">
        <v>69</v>
      </c>
      <c r="C2" s="21" t="s">
        <v>52</v>
      </c>
      <c r="D2" s="59" t="s">
        <v>51</v>
      </c>
      <c r="E2" s="60" t="s">
        <v>70</v>
      </c>
      <c r="G2" s="19"/>
      <c r="H2" s="19"/>
      <c r="I2" s="19"/>
      <c r="J2" s="19"/>
      <c r="K2" s="19"/>
      <c r="L2" s="19"/>
      <c r="M2" s="19"/>
      <c r="N2" s="19"/>
      <c r="O2" s="19"/>
      <c r="P2" s="19"/>
      <c r="Q2" s="19"/>
      <c r="R2" s="19"/>
      <c r="S2" s="19"/>
      <c r="T2" s="19"/>
      <c r="U2" s="19"/>
      <c r="V2" s="19"/>
      <c r="W2" s="19"/>
      <c r="X2" s="19"/>
      <c r="Y2" s="19"/>
      <c r="Z2" s="19"/>
    </row>
    <row r="3">
      <c r="A3" s="61">
        <v>45474.0</v>
      </c>
      <c r="B3" s="62"/>
      <c r="C3" s="63"/>
      <c r="D3" s="63"/>
      <c r="E3" s="63">
        <v>100.0</v>
      </c>
      <c r="G3" s="64"/>
      <c r="H3" s="64"/>
    </row>
    <row r="4">
      <c r="A4" s="61">
        <v>45475.0</v>
      </c>
      <c r="B4" s="62"/>
      <c r="C4" s="63"/>
      <c r="D4" s="63"/>
      <c r="E4" s="63">
        <v>210.0</v>
      </c>
      <c r="G4" s="64"/>
      <c r="H4" s="64"/>
    </row>
    <row r="5">
      <c r="A5" s="61">
        <v>45476.0</v>
      </c>
      <c r="B5" s="62"/>
      <c r="C5" s="63"/>
      <c r="D5" s="63"/>
      <c r="E5" s="63">
        <v>25.0</v>
      </c>
      <c r="G5" s="64"/>
      <c r="H5" s="64"/>
    </row>
    <row r="6">
      <c r="A6" s="61">
        <v>45477.0</v>
      </c>
      <c r="B6" s="62"/>
      <c r="C6" s="63"/>
      <c r="D6" s="63"/>
      <c r="E6" s="63"/>
      <c r="G6" s="64"/>
      <c r="H6" s="64"/>
    </row>
    <row r="7">
      <c r="A7" s="61">
        <v>45478.0</v>
      </c>
      <c r="B7" s="62"/>
      <c r="C7" s="63"/>
      <c r="D7" s="63"/>
      <c r="E7" s="63"/>
      <c r="G7" s="64"/>
      <c r="H7" s="64"/>
    </row>
    <row r="8">
      <c r="A8" s="61">
        <v>45479.0</v>
      </c>
      <c r="B8" s="62"/>
      <c r="C8" s="63"/>
      <c r="D8" s="63"/>
      <c r="E8" s="63">
        <v>23.0</v>
      </c>
      <c r="G8" s="64"/>
      <c r="H8" s="64"/>
    </row>
    <row r="9">
      <c r="A9" s="61">
        <v>45480.0</v>
      </c>
      <c r="B9" s="65" t="s">
        <v>71</v>
      </c>
      <c r="C9" s="63"/>
      <c r="D9" s="63"/>
      <c r="E9" s="63">
        <v>322.0</v>
      </c>
      <c r="G9" s="64"/>
      <c r="H9" s="64"/>
    </row>
    <row r="10">
      <c r="A10" s="61">
        <v>45481.0</v>
      </c>
      <c r="B10" s="62"/>
      <c r="C10" s="63"/>
      <c r="D10" s="63"/>
      <c r="E10" s="63">
        <v>500.0</v>
      </c>
      <c r="G10" s="64"/>
      <c r="H10" s="64"/>
    </row>
    <row r="11">
      <c r="A11" s="61">
        <v>45482.0</v>
      </c>
      <c r="B11" s="62"/>
      <c r="C11" s="63"/>
      <c r="D11" s="63"/>
      <c r="E11" s="63">
        <v>32.0</v>
      </c>
      <c r="G11" s="64"/>
      <c r="H11" s="64"/>
    </row>
    <row r="12">
      <c r="A12" s="61">
        <v>45483.0</v>
      </c>
      <c r="B12" s="62"/>
      <c r="C12" s="63"/>
      <c r="D12" s="63"/>
      <c r="E12" s="63">
        <v>366.0</v>
      </c>
      <c r="G12" s="64"/>
      <c r="H12" s="64"/>
    </row>
    <row r="13">
      <c r="A13" s="61">
        <v>45484.0</v>
      </c>
      <c r="B13" s="62"/>
      <c r="C13" s="63"/>
      <c r="D13" s="63"/>
      <c r="E13" s="63">
        <v>32.0</v>
      </c>
      <c r="G13" s="64"/>
      <c r="H13" s="64"/>
    </row>
    <row r="14">
      <c r="A14" s="61">
        <v>45485.0</v>
      </c>
      <c r="B14" s="62"/>
      <c r="C14" s="63"/>
      <c r="D14" s="63"/>
      <c r="E14" s="63"/>
      <c r="G14" s="64"/>
      <c r="H14" s="64"/>
    </row>
    <row r="15">
      <c r="A15" s="61">
        <v>45486.0</v>
      </c>
      <c r="B15" s="62"/>
      <c r="C15" s="63"/>
      <c r="D15" s="63"/>
      <c r="E15" s="63"/>
      <c r="G15" s="64"/>
      <c r="H15" s="64"/>
    </row>
    <row r="16">
      <c r="A16" s="61">
        <v>45487.0</v>
      </c>
      <c r="B16" s="62"/>
      <c r="C16" s="63"/>
      <c r="D16" s="63"/>
      <c r="E16" s="66"/>
      <c r="G16" s="64"/>
      <c r="H16" s="64"/>
    </row>
    <row r="17">
      <c r="A17" s="61">
        <v>45488.0</v>
      </c>
      <c r="B17" s="62"/>
      <c r="C17" s="63"/>
      <c r="D17" s="63"/>
      <c r="E17" s="66"/>
      <c r="G17" s="64"/>
      <c r="H17" s="64"/>
    </row>
    <row r="18">
      <c r="A18" s="61">
        <v>45489.0</v>
      </c>
      <c r="B18" s="62"/>
      <c r="C18" s="63"/>
      <c r="D18" s="63"/>
      <c r="E18" s="66"/>
      <c r="G18" s="64"/>
      <c r="H18" s="64"/>
    </row>
    <row r="19">
      <c r="A19" s="61">
        <v>45490.0</v>
      </c>
      <c r="B19" s="62"/>
      <c r="C19" s="63"/>
      <c r="D19" s="63"/>
      <c r="E19" s="66"/>
      <c r="G19" s="64"/>
      <c r="H19" s="64"/>
    </row>
    <row r="20">
      <c r="A20" s="61">
        <v>45491.0</v>
      </c>
      <c r="B20" s="62"/>
      <c r="C20" s="63"/>
      <c r="D20" s="63"/>
      <c r="E20" s="66"/>
      <c r="G20" s="64"/>
      <c r="H20" s="64"/>
    </row>
    <row r="21">
      <c r="A21" s="61">
        <v>45492.0</v>
      </c>
      <c r="B21" s="62"/>
      <c r="C21" s="63"/>
      <c r="D21" s="63"/>
      <c r="E21" s="66"/>
      <c r="G21" s="64"/>
      <c r="H21" s="64"/>
    </row>
    <row r="22">
      <c r="A22" s="61">
        <v>45493.0</v>
      </c>
      <c r="B22" s="62"/>
      <c r="C22" s="63"/>
      <c r="D22" s="63"/>
      <c r="E22" s="66"/>
      <c r="G22" s="64"/>
      <c r="H22" s="64"/>
    </row>
    <row r="23">
      <c r="A23" s="61">
        <v>45494.0</v>
      </c>
      <c r="B23" s="62"/>
      <c r="C23" s="63"/>
      <c r="D23" s="63"/>
      <c r="E23" s="63"/>
      <c r="G23" s="64"/>
      <c r="H23" s="64"/>
    </row>
    <row r="24">
      <c r="A24" s="61">
        <v>45495.0</v>
      </c>
      <c r="B24" s="62"/>
      <c r="C24" s="63"/>
      <c r="D24" s="63"/>
      <c r="E24" s="66"/>
      <c r="G24" s="64"/>
      <c r="H24" s="64"/>
    </row>
    <row r="25">
      <c r="A25" s="61">
        <v>45496.0</v>
      </c>
      <c r="B25" s="62"/>
      <c r="C25" s="63"/>
      <c r="D25" s="63"/>
      <c r="E25" s="66"/>
      <c r="G25" s="64"/>
      <c r="H25" s="64"/>
    </row>
    <row r="26">
      <c r="A26" s="61">
        <v>45497.0</v>
      </c>
      <c r="B26" s="62"/>
      <c r="C26" s="63"/>
      <c r="D26" s="63"/>
      <c r="E26" s="66"/>
      <c r="G26" s="64"/>
      <c r="H26" s="64"/>
    </row>
    <row r="27">
      <c r="A27" s="61">
        <v>45498.0</v>
      </c>
      <c r="B27" s="62"/>
      <c r="C27" s="63"/>
      <c r="D27" s="63"/>
      <c r="E27" s="66"/>
      <c r="G27" s="64"/>
      <c r="H27" s="64"/>
    </row>
    <row r="28">
      <c r="A28" s="61">
        <v>45499.0</v>
      </c>
      <c r="B28" s="62"/>
      <c r="C28" s="63"/>
      <c r="D28" s="63"/>
      <c r="E28" s="66"/>
      <c r="G28" s="64"/>
      <c r="H28" s="64"/>
    </row>
    <row r="29">
      <c r="A29" s="61">
        <v>45500.0</v>
      </c>
      <c r="B29" s="62"/>
      <c r="C29" s="63"/>
      <c r="D29" s="63"/>
      <c r="E29" s="66"/>
      <c r="G29" s="64"/>
      <c r="H29" s="64"/>
    </row>
    <row r="30">
      <c r="A30" s="61">
        <v>45501.0</v>
      </c>
      <c r="B30" s="62"/>
      <c r="C30" s="63"/>
      <c r="D30" s="63"/>
      <c r="E30" s="66"/>
      <c r="G30" s="64"/>
      <c r="H30" s="64"/>
    </row>
    <row r="31">
      <c r="A31" s="61">
        <v>45502.0</v>
      </c>
      <c r="B31" s="62"/>
      <c r="C31" s="63"/>
      <c r="D31" s="63"/>
      <c r="E31" s="66"/>
      <c r="G31" s="64"/>
      <c r="H31" s="64"/>
    </row>
    <row r="32">
      <c r="A32" s="61">
        <v>45503.0</v>
      </c>
      <c r="B32" s="62"/>
      <c r="C32" s="63"/>
      <c r="D32" s="63"/>
      <c r="E32" s="66"/>
      <c r="G32" s="64"/>
      <c r="H32" s="64"/>
    </row>
  </sheetData>
  <mergeCells count="2">
    <mergeCell ref="A1:A2"/>
    <mergeCell ref="B1:E1"/>
  </mergeCells>
  <dataValidations>
    <dataValidation type="list" allowBlank="1" showErrorMessage="1" sqref="C3:C32">
      <formula1>Cadastros!$C$3:$C$17</formula1>
    </dataValidation>
    <dataValidation type="list" allowBlank="1" showErrorMessage="1" sqref="D3:D32">
      <formula1>Cadastros!$B$3:$B$18</formula1>
    </dataValidation>
  </dataValidation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ySplit="2.0" topLeftCell="A3" activePane="bottomLeft" state="frozen"/>
      <selection activeCell="B4" sqref="B4" pane="bottomLeft"/>
    </sheetView>
  </sheetViews>
  <sheetFormatPr customHeight="1" defaultColWidth="12.63" defaultRowHeight="15.75"/>
  <cols>
    <col customWidth="1" min="2" max="2" width="24.5"/>
    <col customWidth="1" min="3" max="3" width="31.25"/>
    <col customWidth="1" min="4" max="4" width="24.13"/>
    <col customWidth="1" min="5" max="5" width="32.88"/>
  </cols>
  <sheetData>
    <row r="1" ht="24.0" customHeight="1">
      <c r="A1" s="13" t="s">
        <v>4</v>
      </c>
      <c r="B1" s="14" t="s">
        <v>68</v>
      </c>
      <c r="C1" s="15"/>
      <c r="D1" s="15"/>
      <c r="E1" s="16"/>
      <c r="F1" s="18"/>
      <c r="G1" s="18"/>
      <c r="H1" s="19"/>
      <c r="I1" s="19"/>
      <c r="J1" s="19"/>
      <c r="K1" s="19"/>
      <c r="L1" s="19"/>
      <c r="M1" s="19"/>
      <c r="N1" s="19"/>
      <c r="O1" s="19"/>
      <c r="P1" s="19"/>
      <c r="Q1" s="19"/>
      <c r="R1" s="19"/>
      <c r="S1" s="19"/>
      <c r="T1" s="19"/>
      <c r="U1" s="19"/>
      <c r="V1" s="19"/>
      <c r="W1" s="19"/>
      <c r="X1" s="19"/>
      <c r="Y1" s="19"/>
      <c r="Z1" s="19"/>
    </row>
    <row r="2">
      <c r="A2" s="20"/>
      <c r="B2" s="21" t="s">
        <v>69</v>
      </c>
      <c r="C2" s="21" t="s">
        <v>52</v>
      </c>
      <c r="D2" s="59" t="s">
        <v>51</v>
      </c>
      <c r="E2" s="60" t="s">
        <v>70</v>
      </c>
      <c r="G2" s="19"/>
      <c r="H2" s="19"/>
      <c r="I2" s="19"/>
      <c r="J2" s="19"/>
      <c r="K2" s="19"/>
      <c r="L2" s="19"/>
      <c r="M2" s="19"/>
      <c r="N2" s="19"/>
      <c r="O2" s="19"/>
      <c r="P2" s="19"/>
      <c r="Q2" s="19"/>
      <c r="R2" s="19"/>
      <c r="S2" s="19"/>
      <c r="T2" s="19"/>
      <c r="U2" s="19"/>
      <c r="V2" s="19"/>
      <c r="W2" s="19"/>
      <c r="X2" s="19"/>
      <c r="Y2" s="19"/>
      <c r="Z2" s="19"/>
    </row>
    <row r="3">
      <c r="A3" s="61">
        <v>45474.0</v>
      </c>
      <c r="B3" s="62"/>
      <c r="C3" s="63"/>
      <c r="D3" s="63"/>
      <c r="E3" s="63">
        <v>100.0</v>
      </c>
      <c r="G3" s="64"/>
      <c r="H3" s="64"/>
    </row>
    <row r="4">
      <c r="A4" s="61">
        <v>45475.0</v>
      </c>
      <c r="B4" s="62"/>
      <c r="C4" s="63"/>
      <c r="D4" s="63"/>
      <c r="E4" s="63">
        <v>210.0</v>
      </c>
      <c r="G4" s="64"/>
      <c r="H4" s="64"/>
    </row>
    <row r="5">
      <c r="A5" s="61">
        <v>45476.0</v>
      </c>
      <c r="B5" s="62"/>
      <c r="C5" s="63"/>
      <c r="D5" s="63"/>
      <c r="E5" s="63">
        <v>25.0</v>
      </c>
      <c r="G5" s="64"/>
      <c r="H5" s="64"/>
    </row>
    <row r="6">
      <c r="A6" s="61">
        <v>45477.0</v>
      </c>
      <c r="B6" s="62"/>
      <c r="C6" s="63"/>
      <c r="D6" s="63"/>
      <c r="E6" s="63"/>
      <c r="G6" s="64"/>
      <c r="H6" s="64"/>
    </row>
    <row r="7">
      <c r="A7" s="61">
        <v>45478.0</v>
      </c>
      <c r="B7" s="62"/>
      <c r="C7" s="63"/>
      <c r="D7" s="63"/>
      <c r="E7" s="63"/>
      <c r="G7" s="64"/>
      <c r="H7" s="64"/>
    </row>
    <row r="8">
      <c r="A8" s="61">
        <v>45479.0</v>
      </c>
      <c r="B8" s="62"/>
      <c r="C8" s="63"/>
      <c r="D8" s="63"/>
      <c r="E8" s="63">
        <v>23.0</v>
      </c>
      <c r="G8" s="64"/>
      <c r="H8" s="64"/>
    </row>
    <row r="9">
      <c r="A9" s="61">
        <v>45480.0</v>
      </c>
      <c r="B9" s="65" t="s">
        <v>71</v>
      </c>
      <c r="C9" s="63"/>
      <c r="D9" s="63"/>
      <c r="E9" s="63">
        <v>322.0</v>
      </c>
      <c r="G9" s="64"/>
      <c r="H9" s="64"/>
    </row>
    <row r="10">
      <c r="A10" s="61">
        <v>45481.0</v>
      </c>
      <c r="B10" s="62"/>
      <c r="C10" s="63"/>
      <c r="D10" s="63"/>
      <c r="E10" s="63">
        <v>500.0</v>
      </c>
      <c r="G10" s="64"/>
      <c r="H10" s="64"/>
    </row>
    <row r="11">
      <c r="A11" s="61">
        <v>45482.0</v>
      </c>
      <c r="B11" s="62"/>
      <c r="C11" s="63"/>
      <c r="D11" s="63"/>
      <c r="E11" s="63">
        <v>32.0</v>
      </c>
      <c r="G11" s="64"/>
      <c r="H11" s="64"/>
    </row>
    <row r="12">
      <c r="A12" s="61">
        <v>45483.0</v>
      </c>
      <c r="B12" s="62"/>
      <c r="C12" s="63"/>
      <c r="D12" s="63"/>
      <c r="E12" s="63">
        <v>366.0</v>
      </c>
      <c r="G12" s="64"/>
      <c r="H12" s="64"/>
    </row>
    <row r="13">
      <c r="A13" s="61">
        <v>45484.0</v>
      </c>
      <c r="B13" s="62"/>
      <c r="C13" s="63"/>
      <c r="D13" s="63"/>
      <c r="E13" s="63">
        <v>32.0</v>
      </c>
      <c r="G13" s="64"/>
      <c r="H13" s="64"/>
    </row>
    <row r="14">
      <c r="A14" s="61">
        <v>45485.0</v>
      </c>
      <c r="B14" s="62"/>
      <c r="C14" s="63"/>
      <c r="D14" s="63"/>
      <c r="E14" s="63"/>
      <c r="G14" s="64"/>
      <c r="H14" s="64"/>
    </row>
    <row r="15">
      <c r="A15" s="61">
        <v>45486.0</v>
      </c>
      <c r="B15" s="62"/>
      <c r="C15" s="63"/>
      <c r="D15" s="63"/>
      <c r="E15" s="63"/>
      <c r="G15" s="64"/>
      <c r="H15" s="64"/>
    </row>
    <row r="16">
      <c r="A16" s="61">
        <v>45487.0</v>
      </c>
      <c r="B16" s="62"/>
      <c r="C16" s="63"/>
      <c r="D16" s="63"/>
      <c r="E16" s="66"/>
      <c r="G16" s="64"/>
      <c r="H16" s="64"/>
    </row>
    <row r="17">
      <c r="A17" s="61">
        <v>45488.0</v>
      </c>
      <c r="B17" s="62"/>
      <c r="C17" s="63"/>
      <c r="D17" s="63"/>
      <c r="E17" s="66"/>
      <c r="G17" s="64"/>
      <c r="H17" s="64"/>
    </row>
    <row r="18">
      <c r="A18" s="61">
        <v>45489.0</v>
      </c>
      <c r="B18" s="62"/>
      <c r="C18" s="63"/>
      <c r="D18" s="63"/>
      <c r="E18" s="66"/>
      <c r="G18" s="64"/>
      <c r="H18" s="64"/>
    </row>
    <row r="19">
      <c r="A19" s="61">
        <v>45490.0</v>
      </c>
      <c r="B19" s="62"/>
      <c r="C19" s="63"/>
      <c r="D19" s="63"/>
      <c r="E19" s="66"/>
      <c r="G19" s="64"/>
      <c r="H19" s="64"/>
    </row>
    <row r="20">
      <c r="A20" s="61">
        <v>45491.0</v>
      </c>
      <c r="B20" s="62"/>
      <c r="C20" s="63"/>
      <c r="D20" s="63"/>
      <c r="E20" s="66"/>
      <c r="G20" s="64"/>
      <c r="H20" s="64"/>
    </row>
    <row r="21">
      <c r="A21" s="61">
        <v>45492.0</v>
      </c>
      <c r="B21" s="62"/>
      <c r="C21" s="63"/>
      <c r="D21" s="63"/>
      <c r="E21" s="66"/>
      <c r="G21" s="64"/>
      <c r="H21" s="64"/>
    </row>
    <row r="22">
      <c r="A22" s="61">
        <v>45493.0</v>
      </c>
      <c r="B22" s="62"/>
      <c r="C22" s="63"/>
      <c r="D22" s="63"/>
      <c r="E22" s="66"/>
      <c r="G22" s="64"/>
      <c r="H22" s="64"/>
    </row>
    <row r="23">
      <c r="A23" s="61">
        <v>45494.0</v>
      </c>
      <c r="B23" s="62"/>
      <c r="C23" s="63"/>
      <c r="D23" s="63"/>
      <c r="E23" s="63"/>
      <c r="G23" s="64"/>
      <c r="H23" s="64"/>
    </row>
    <row r="24">
      <c r="A24" s="61">
        <v>45495.0</v>
      </c>
      <c r="B24" s="62"/>
      <c r="C24" s="63"/>
      <c r="D24" s="63"/>
      <c r="E24" s="66"/>
      <c r="G24" s="64"/>
      <c r="H24" s="64"/>
    </row>
    <row r="25">
      <c r="A25" s="61">
        <v>45496.0</v>
      </c>
      <c r="B25" s="62"/>
      <c r="C25" s="63"/>
      <c r="D25" s="63"/>
      <c r="E25" s="66"/>
      <c r="G25" s="64"/>
      <c r="H25" s="64"/>
    </row>
    <row r="26">
      <c r="A26" s="61">
        <v>45497.0</v>
      </c>
      <c r="B26" s="62"/>
      <c r="C26" s="63"/>
      <c r="D26" s="63"/>
      <c r="E26" s="66"/>
      <c r="G26" s="64"/>
      <c r="H26" s="64"/>
    </row>
    <row r="27">
      <c r="A27" s="61">
        <v>45498.0</v>
      </c>
      <c r="B27" s="62"/>
      <c r="C27" s="63"/>
      <c r="D27" s="63"/>
      <c r="E27" s="66"/>
      <c r="G27" s="64"/>
      <c r="H27" s="64"/>
    </row>
    <row r="28">
      <c r="A28" s="61">
        <v>45499.0</v>
      </c>
      <c r="B28" s="62"/>
      <c r="C28" s="63"/>
      <c r="D28" s="63"/>
      <c r="E28" s="66"/>
      <c r="G28" s="64"/>
      <c r="H28" s="64"/>
    </row>
    <row r="29">
      <c r="A29" s="61">
        <v>45500.0</v>
      </c>
      <c r="B29" s="62"/>
      <c r="C29" s="63"/>
      <c r="D29" s="63"/>
      <c r="E29" s="66"/>
      <c r="G29" s="64"/>
      <c r="H29" s="64"/>
    </row>
    <row r="30">
      <c r="A30" s="61">
        <v>45501.0</v>
      </c>
      <c r="B30" s="62"/>
      <c r="C30" s="63"/>
      <c r="D30" s="63"/>
      <c r="E30" s="66"/>
      <c r="G30" s="64"/>
      <c r="H30" s="64"/>
    </row>
    <row r="31">
      <c r="A31" s="61">
        <v>45502.0</v>
      </c>
      <c r="B31" s="62"/>
      <c r="C31" s="63"/>
      <c r="D31" s="63"/>
      <c r="E31" s="66"/>
      <c r="G31" s="64"/>
      <c r="H31" s="64"/>
    </row>
    <row r="32">
      <c r="A32" s="61">
        <v>45503.0</v>
      </c>
      <c r="B32" s="62"/>
      <c r="C32" s="63"/>
      <c r="D32" s="63"/>
      <c r="E32" s="66"/>
      <c r="G32" s="64"/>
      <c r="H32" s="64"/>
    </row>
  </sheetData>
  <mergeCells count="2">
    <mergeCell ref="A1:A2"/>
    <mergeCell ref="B1:E1"/>
  </mergeCells>
  <dataValidations>
    <dataValidation type="list" allowBlank="1" showErrorMessage="1" sqref="C3:C32">
      <formula1>Cadastros!$C$3:$C$17</formula1>
    </dataValidation>
    <dataValidation type="list" allowBlank="1" showErrorMessage="1" sqref="D3:D32">
      <formula1>Cadastros!$B$3:$B$18</formula1>
    </dataValidation>
  </dataValidations>
  <drawing r:id="rId1"/>
</worksheet>
</file>